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45" windowWidth="17715" windowHeight="9015" activeTab="0"/>
  </bookViews>
  <sheets>
    <sheet name="1.&amp;2. Pfarreianmeldung" sheetId="1" r:id="rId1"/>
    <sheet name="3.Teilnehmeranmeldung" sheetId="2" r:id="rId2"/>
    <sheet name="4. Zusatzleistungen" sheetId="3" r:id="rId3"/>
  </sheets>
  <definedNames>
    <definedName name="Anr" localSheetId="2">'4. Zusatzleistungen'!$A$37:$A$38</definedName>
    <definedName name="Anr">'1.&amp;2. Pfarreianmeldung'!$A$32:$A$34</definedName>
    <definedName name="_xlnm.Print_Area" localSheetId="0">'1.&amp;2. Pfarreianmeldung'!$A$1:$J$60</definedName>
    <definedName name="_xlnm.Print_Area" localSheetId="2">'4. Zusatzleistungen'!$A$1:$I$31</definedName>
    <definedName name="Z_CA79B369_DE85_4FEA_B0DE_51368E198B27_.wvu.Cols" localSheetId="0" hidden="1">'1.&amp;2. Pfarreianmeldung'!$K:$L</definedName>
    <definedName name="Z_CA79B369_DE85_4FEA_B0DE_51368E198B27_.wvu.Cols" localSheetId="1" hidden="1">'3.Teilnehmeranmeldung'!$A:$A</definedName>
    <definedName name="Z_CA79B369_DE85_4FEA_B0DE_51368E198B27_.wvu.Cols" localSheetId="2" hidden="1">'4. Zusatzleistungen'!$J:$K</definedName>
    <definedName name="Z_CA79B369_DE85_4FEA_B0DE_51368E198B27_.wvu.Rows" localSheetId="0" hidden="1">'1.&amp;2. Pfarreianmeldung'!$26:$30,'1.&amp;2. Pfarreianmeldung'!$34:$57</definedName>
    <definedName name="Z_CA79B369_DE85_4FEA_B0DE_51368E198B27_.wvu.Rows" localSheetId="2" hidden="1">'4. Zusatzleistungen'!$28:$36,'4. Zusatzleistungen'!$38:$65</definedName>
  </definedNames>
  <calcPr fullCalcOnLoad="1"/>
</workbook>
</file>

<file path=xl/sharedStrings.xml><?xml version="1.0" encoding="utf-8"?>
<sst xmlns="http://schemas.openxmlformats.org/spreadsheetml/2006/main" count="128" uniqueCount="100">
  <si>
    <t>Bistum Limburg</t>
  </si>
  <si>
    <t xml:space="preserve">Verbindliche Gruppenanmeldung zur Wallfahrt der Ministrant/-innen nach Rom </t>
  </si>
  <si>
    <t>Logo (kommt noch)</t>
  </si>
  <si>
    <r>
      <t>Reisedatum:</t>
    </r>
    <r>
      <rPr>
        <sz val="12"/>
        <rFont val="Frutiger LT 57 Cn"/>
        <family val="2"/>
      </rPr>
      <t xml:space="preserve"> </t>
    </r>
  </si>
  <si>
    <t>Zuständiges Pfarrbüro:</t>
  </si>
  <si>
    <t>Strasse:</t>
  </si>
  <si>
    <t>PLZ:</t>
  </si>
  <si>
    <t>Ort:</t>
  </si>
  <si>
    <t>Telefon:</t>
  </si>
  <si>
    <t>Fax:</t>
  </si>
  <si>
    <t>E-Mail:</t>
  </si>
  <si>
    <t>2. Gruppenverantwortliche/r</t>
  </si>
  <si>
    <t xml:space="preserve">Nr. </t>
  </si>
  <si>
    <t>Name</t>
  </si>
  <si>
    <t>Vorname</t>
  </si>
  <si>
    <t>Straße</t>
  </si>
  <si>
    <t>PLZ</t>
  </si>
  <si>
    <t>Ort</t>
  </si>
  <si>
    <t>Geb.dat</t>
  </si>
  <si>
    <t>Unterbringung</t>
  </si>
  <si>
    <t>E-Mail</t>
  </si>
  <si>
    <t>Telefon</t>
  </si>
  <si>
    <t>Herr</t>
  </si>
  <si>
    <t>Frau</t>
  </si>
  <si>
    <t>Nr.</t>
  </si>
  <si>
    <t>Mobil</t>
  </si>
  <si>
    <t>Frankfurt</t>
  </si>
  <si>
    <t>Geb.dat.</t>
  </si>
  <si>
    <t>Funktion</t>
  </si>
  <si>
    <t>Bemerkungen:</t>
  </si>
  <si>
    <t>(Wünsche zu Zimmerbelegung sind nicht verbindlich)</t>
  </si>
  <si>
    <t xml:space="preserve">Pro sieben Teilnehmer empfehlen wir eine volljährige Begleitperson. </t>
  </si>
  <si>
    <t>Ort/Datum</t>
  </si>
  <si>
    <t>Unterschrift des/r Gruppenverantwortlichen</t>
  </si>
  <si>
    <t>Anrede*</t>
  </si>
  <si>
    <t>* Auswahlfelder</t>
  </si>
  <si>
    <t>Funktion*</t>
  </si>
  <si>
    <t>Unterbringung*</t>
  </si>
  <si>
    <t>Anmeldung*</t>
  </si>
  <si>
    <t>Änderung*</t>
  </si>
  <si>
    <t>Mehrbettzimmer</t>
  </si>
  <si>
    <t>1. Name der Pfarrei:</t>
  </si>
  <si>
    <t>27. Juli - 4. August 2024</t>
  </si>
  <si>
    <t>Region*</t>
  </si>
  <si>
    <t>Anmerkung</t>
  </si>
  <si>
    <t>Personalausweisnummer</t>
  </si>
  <si>
    <t>Anmeldeschluss ist der 23.12.2023.</t>
  </si>
  <si>
    <t xml:space="preserve">Ich willige in Speicherung und elektronische Verarbeitung der erhobenen Daten zur Vorbereitung, Durchführung und Nachbereitung der Veranstaltung ein. Die Informationen zum Datenschutz habe ich zur Kenntnis genommen und an die Teilnehmenden weitergeleitet
Eine Einverständniserklärung der TN für die Verwendung von im Rahmen der Veranstaltung durch die begleitenden Teamer*innen gemachte Foto-, Film- und Tonaufnahmen für die Nutzung bei der Veranstaltung und zur Presseberichterstattung und Öffentlichkeitsarbeit der Pfarrei und des Bistums Limburg liegt vor. *
Ich habe die Datenschutzbedingungen gelesen und akzeptiert. </t>
  </si>
  <si>
    <t>Regionen</t>
  </si>
  <si>
    <t>Hochtaunus/Maintaunus</t>
  </si>
  <si>
    <t>Limburg/Wetzlar/Lahn-Dill-Eder</t>
  </si>
  <si>
    <t>Wiesbaden/Untertaunus/Rheingau</t>
  </si>
  <si>
    <t>Westerwald/Rhein-Lahn</t>
  </si>
  <si>
    <t>Leiter*in</t>
  </si>
  <si>
    <t>Ministrant*in</t>
  </si>
  <si>
    <t>Doppelzimmer (+96€)</t>
  </si>
  <si>
    <t>Einzelzimmer (+336€)</t>
  </si>
  <si>
    <t>Pfarrei</t>
  </si>
  <si>
    <t>Ansprechpartner*in:</t>
  </si>
  <si>
    <t>Region</t>
  </si>
  <si>
    <t xml:space="preserve">Hiermit bestätige ich die Richtigkeit der Angaben. Ausserdem trage ich als Gruppenverantwortliche*r dafür Sorge, dass die Aufsichtspflicht gewährleistet wird. Des Weiteren erkenne ich die Ausfallgebühren aus dem Informationsblatt und die AGB von CTS Reisen an und bestätige, dass ich sie an die Teilnehmer*innen weitergeleitet habe. </t>
  </si>
  <si>
    <t>Eine Einverständniserklärung der TN für die Verwendung von im Rahmen der Veranstaltung durch die begleitenden Teamer*innen gemachte Foto-, Film- und Tonaufnahmen für die Nutzung bei der Veranstaltung und zur Presseberichterstattung und Öffentlichkeitsarbeit der Pfarrei und des Bistums Limburg liegt vor. </t>
  </si>
  <si>
    <t>Gruppenverantwortliche*r</t>
  </si>
  <si>
    <r>
      <t xml:space="preserve">Auf dem zweiten Tabellenblatt </t>
    </r>
    <r>
      <rPr>
        <b/>
        <sz val="12"/>
        <color indexed="10"/>
        <rFont val="Arial"/>
        <family val="2"/>
      </rPr>
      <t>(rot)</t>
    </r>
    <r>
      <rPr>
        <sz val="12"/>
        <rFont val="Arial"/>
        <family val="2"/>
      </rPr>
      <t xml:space="preserve"> ergänzen Sie bitte die Daten der weiteren Leiter*innen und der Ministrant*innen. </t>
    </r>
  </si>
  <si>
    <r>
      <t xml:space="preserve">Bitte wählen Sie hier </t>
    </r>
    <r>
      <rPr>
        <b/>
        <sz val="12"/>
        <color indexed="12"/>
        <rFont val="Arial"/>
        <family val="2"/>
      </rPr>
      <t>(blau)</t>
    </r>
    <r>
      <rPr>
        <sz val="12"/>
        <rFont val="Arial"/>
        <family val="2"/>
      </rPr>
      <t xml:space="preserve"> aus, ob es sich um eine </t>
    </r>
    <r>
      <rPr>
        <b/>
        <sz val="12"/>
        <rFont val="Arial"/>
        <family val="2"/>
      </rPr>
      <t xml:space="preserve">Anmeldung </t>
    </r>
    <r>
      <rPr>
        <sz val="12"/>
        <rFont val="Arial"/>
        <family val="2"/>
      </rPr>
      <t xml:space="preserve">oder eine </t>
    </r>
    <r>
      <rPr>
        <b/>
        <sz val="12"/>
        <rFont val="Arial"/>
        <family val="2"/>
      </rPr>
      <t xml:space="preserve">Änderung </t>
    </r>
    <r>
      <rPr>
        <sz val="12"/>
        <rFont val="Arial"/>
        <family val="2"/>
      </rPr>
      <t xml:space="preserve">handelt. Tragen Sie außerdem die Daten zur Pfarrei und des*der Gruppenverantwortlichen ein. </t>
    </r>
  </si>
  <si>
    <t>Gruppenanmeldung für zusätzliche Programmbausteine</t>
  </si>
  <si>
    <t>Programmbausteine werden nach Anmeldeschluss mit CTS terminiert</t>
  </si>
  <si>
    <t>kostenfreie Stornierung aller Zusatzleistungen bis 3 Monate vor Fahrtbeginn möglich</t>
  </si>
  <si>
    <r>
      <t xml:space="preserve">Auf dem dritten Tabellenblatt </t>
    </r>
    <r>
      <rPr>
        <b/>
        <sz val="12"/>
        <color indexed="36"/>
        <rFont val="Arial"/>
        <family val="2"/>
      </rPr>
      <t>(lila)</t>
    </r>
    <r>
      <rPr>
        <sz val="12"/>
        <rFont val="Arial"/>
        <family val="2"/>
      </rPr>
      <t xml:space="preserve"> geben Sie bei Bedarf zusätzliche Programmbausteine an.</t>
    </r>
  </si>
  <si>
    <t>Name der Pfarrei:</t>
  </si>
  <si>
    <t>Gruppenverantwortliche/r</t>
  </si>
  <si>
    <t>Programmbausteine</t>
  </si>
  <si>
    <t>Buchung nach Verfügbarkeiten und Buchungseingang</t>
  </si>
  <si>
    <t>Personenzahl</t>
  </si>
  <si>
    <t>Datum</t>
  </si>
  <si>
    <t>29.07.</t>
  </si>
  <si>
    <t>30.07.</t>
  </si>
  <si>
    <t>31.07.</t>
  </si>
  <si>
    <t>01.08.</t>
  </si>
  <si>
    <t>Führung</t>
  </si>
  <si>
    <t>Gastronomie</t>
  </si>
  <si>
    <t>Führungen</t>
  </si>
  <si>
    <t>Führung in Ostia Antica zu Fuß.</t>
  </si>
  <si>
    <t>Themenführung zu Fuß "Christliches Rom".</t>
  </si>
  <si>
    <t>Themenführung zu Fuß "Vatikan".</t>
  </si>
  <si>
    <t>Themenführung zu Fuß "Antikes Rom".</t>
  </si>
  <si>
    <t>allgemeine Stadtführung in Rom zu Fuß.</t>
  </si>
  <si>
    <t>Abendessen im Hardrock-Café.</t>
  </si>
  <si>
    <t>Pizza-Abend im Restaurant Spaccio Pasta.</t>
  </si>
  <si>
    <t>Abendessen mit 3-Gang-Menü (Hotel oder Hotelnähe).</t>
  </si>
  <si>
    <t>Abendessen mit 2-Gang-Menü (Hotel oder Hotelnähe).</t>
  </si>
  <si>
    <t>Infos (inkl. Preise) zu den Bausteinen im Flyer "Programmbausteine" von CTS in den Anmeldeunterlagen</t>
  </si>
  <si>
    <t>Geschlecht*</t>
  </si>
  <si>
    <t>männlich</t>
  </si>
  <si>
    <t>weiblich</t>
  </si>
  <si>
    <t>divers</t>
  </si>
  <si>
    <r>
      <rPr>
        <b/>
        <sz val="10"/>
        <rFont val="Arial"/>
        <family val="2"/>
      </rPr>
      <t xml:space="preserve">Hinweis: </t>
    </r>
    <r>
      <rPr>
        <sz val="10"/>
        <rFont val="Arial"/>
        <family val="0"/>
      </rPr>
      <t xml:space="preserve">Die erhobenen personenbezogenen Daten werden ausschließlich zur Vor- und Nachbereitung wie zur Durchführung der Ministrant*innenwahllfahrt 2024 des Bistums Limburg genutzt und zu diesem Zweck gespeichert und anschließend, spätestens zu 31.12.2024 gelöscht. </t>
    </r>
  </si>
  <si>
    <t>3. Teilnehmer*innen</t>
  </si>
  <si>
    <t xml:space="preserve">weiblich </t>
  </si>
  <si>
    <t>Teilnehmer*in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</si>
</sst>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mmm\ yyyy"/>
  </numFmts>
  <fonts count="62">
    <font>
      <sz val="10"/>
      <name val="Arial"/>
      <family val="0"/>
    </font>
    <font>
      <sz val="8"/>
      <name val="Arial"/>
      <family val="2"/>
    </font>
    <font>
      <b/>
      <sz val="12"/>
      <name val="Frutiger LT 57 Cn"/>
      <family val="2"/>
    </font>
    <font>
      <sz val="12"/>
      <name val="Frutiger LT 57 Cn"/>
      <family val="2"/>
    </font>
    <font>
      <i/>
      <sz val="12"/>
      <name val="Frutiger LT 57 Cn"/>
      <family val="2"/>
    </font>
    <font>
      <b/>
      <sz val="20"/>
      <name val="Frutiger LT 57 Cn"/>
      <family val="2"/>
    </font>
    <font>
      <sz val="12"/>
      <name val="Arial"/>
      <family val="2"/>
    </font>
    <font>
      <u val="single"/>
      <sz val="10"/>
      <color indexed="12"/>
      <name val="Arial"/>
      <family val="2"/>
    </font>
    <font>
      <u val="single"/>
      <sz val="10"/>
      <color indexed="36"/>
      <name val="Arial"/>
      <family val="2"/>
    </font>
    <font>
      <b/>
      <sz val="12"/>
      <color indexed="12"/>
      <name val="Arial"/>
      <family val="2"/>
    </font>
    <font>
      <b/>
      <sz val="12"/>
      <color indexed="10"/>
      <name val="Arial"/>
      <family val="2"/>
    </font>
    <font>
      <b/>
      <sz val="12"/>
      <color indexed="12"/>
      <name val="Frutiger LT 57 Cn"/>
      <family val="2"/>
    </font>
    <font>
      <b/>
      <sz val="10"/>
      <color indexed="12"/>
      <name val="Arial"/>
      <family val="2"/>
    </font>
    <font>
      <b/>
      <sz val="12"/>
      <color indexed="10"/>
      <name val="Frutiger LT 57 Cn"/>
      <family val="2"/>
    </font>
    <font>
      <b/>
      <sz val="11"/>
      <color indexed="10"/>
      <name val="Frutiger LT 57 Cn"/>
      <family val="2"/>
    </font>
    <font>
      <sz val="10"/>
      <color indexed="55"/>
      <name val="Arial"/>
      <family val="2"/>
    </font>
    <font>
      <b/>
      <sz val="12"/>
      <color indexed="55"/>
      <name val="Frutiger LT 57 Cn"/>
      <family val="2"/>
    </font>
    <font>
      <b/>
      <sz val="16"/>
      <name val="Frutiger LT 57 Cn"/>
      <family val="2"/>
    </font>
    <font>
      <b/>
      <sz val="11"/>
      <color indexed="12"/>
      <name val="Frutiger LT 57 Cn"/>
      <family val="2"/>
    </font>
    <font>
      <sz val="10"/>
      <color indexed="23"/>
      <name val="Arial"/>
      <family val="2"/>
    </font>
    <font>
      <b/>
      <sz val="12"/>
      <name val="Arial"/>
      <family val="2"/>
    </font>
    <font>
      <b/>
      <sz val="12"/>
      <color indexed="36"/>
      <name val="Arial"/>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b/>
      <sz val="20"/>
      <color indexed="12"/>
      <name val="Frutiger LT 57 Cn"/>
      <family val="2"/>
    </font>
    <font>
      <b/>
      <sz val="12"/>
      <color indexed="36"/>
      <name val="Frutiger LT 57 Cn"/>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20"/>
      <color rgb="FF0000FF"/>
      <name val="Frutiger LT 57 Cn"/>
      <family val="2"/>
    </font>
    <font>
      <b/>
      <sz val="12"/>
      <color rgb="FF7030A0"/>
      <name val="Frutiger LT 57 Cn"/>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7" fillId="0" borderId="0" applyNumberForma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78">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Alignment="1">
      <alignment/>
    </xf>
    <xf numFmtId="0" fontId="3" fillId="0" borderId="0" xfId="0" applyFont="1" applyAlignment="1">
      <alignment wrapText="1"/>
    </xf>
    <xf numFmtId="0" fontId="2" fillId="33" borderId="10" xfId="0" applyFont="1" applyFill="1" applyBorder="1" applyAlignment="1">
      <alignment horizontal="left"/>
    </xf>
    <xf numFmtId="0" fontId="0" fillId="0" borderId="10" xfId="0" applyBorder="1" applyAlignment="1" applyProtection="1">
      <alignment horizontal="left"/>
      <protection locked="0"/>
    </xf>
    <xf numFmtId="14" fontId="0" fillId="0" borderId="10" xfId="0" applyNumberFormat="1" applyBorder="1" applyAlignment="1" applyProtection="1">
      <alignment horizontal="left"/>
      <protection locked="0"/>
    </xf>
    <xf numFmtId="0" fontId="4" fillId="0" borderId="0" xfId="0" applyFont="1" applyAlignment="1">
      <alignment horizontal="left" indent="3"/>
    </xf>
    <xf numFmtId="0" fontId="3" fillId="0" borderId="0" xfId="0" applyFont="1" applyAlignment="1">
      <alignment/>
    </xf>
    <xf numFmtId="0" fontId="0" fillId="0" borderId="10" xfId="0" applyBorder="1" applyAlignment="1" applyProtection="1">
      <alignment/>
      <protection locked="0"/>
    </xf>
    <xf numFmtId="14" fontId="0" fillId="0" borderId="10" xfId="0" applyNumberFormat="1" applyBorder="1" applyAlignment="1" applyProtection="1">
      <alignment/>
      <protection locked="0"/>
    </xf>
    <xf numFmtId="0" fontId="0" fillId="0" borderId="10" xfId="0" applyBorder="1" applyAlignment="1" applyProtection="1">
      <alignment/>
      <protection/>
    </xf>
    <xf numFmtId="14" fontId="0" fillId="0" borderId="10" xfId="0" applyNumberFormat="1" applyBorder="1" applyAlignment="1" applyProtection="1">
      <alignment/>
      <protection/>
    </xf>
    <xf numFmtId="0" fontId="0" fillId="0" borderId="10" xfId="0" applyNumberFormat="1" applyBorder="1" applyAlignment="1" applyProtection="1">
      <alignment/>
      <protection/>
    </xf>
    <xf numFmtId="0" fontId="5" fillId="0" borderId="0" xfId="0" applyFont="1" applyAlignment="1">
      <alignment/>
    </xf>
    <xf numFmtId="0" fontId="0" fillId="0" borderId="11" xfId="0" applyBorder="1" applyAlignment="1">
      <alignment/>
    </xf>
    <xf numFmtId="0" fontId="11" fillId="0" borderId="0" xfId="0" applyFont="1" applyAlignment="1">
      <alignment/>
    </xf>
    <xf numFmtId="0" fontId="13" fillId="0" borderId="0" xfId="0" applyFont="1" applyAlignment="1">
      <alignment/>
    </xf>
    <xf numFmtId="0" fontId="14" fillId="0" borderId="0" xfId="0" applyFont="1" applyAlignment="1">
      <alignment/>
    </xf>
    <xf numFmtId="0" fontId="0" fillId="0" borderId="0" xfId="0" applyAlignment="1">
      <alignment horizontal="right"/>
    </xf>
    <xf numFmtId="0" fontId="15" fillId="0" borderId="10" xfId="0" applyFont="1" applyBorder="1" applyAlignment="1" applyProtection="1">
      <alignment/>
      <protection/>
    </xf>
    <xf numFmtId="0" fontId="15" fillId="0" borderId="10" xfId="0" applyFont="1" applyBorder="1" applyAlignment="1">
      <alignment/>
    </xf>
    <xf numFmtId="0" fontId="16" fillId="34" borderId="10" xfId="0" applyFont="1" applyFill="1" applyBorder="1" applyAlignment="1">
      <alignment horizontal="left"/>
    </xf>
    <xf numFmtId="0" fontId="17" fillId="0" borderId="0" xfId="0" applyFont="1" applyAlignment="1">
      <alignment/>
    </xf>
    <xf numFmtId="0" fontId="18" fillId="0" borderId="0" xfId="0" applyFont="1" applyAlignment="1">
      <alignment/>
    </xf>
    <xf numFmtId="0" fontId="19" fillId="0" borderId="10" xfId="0" applyFont="1" applyBorder="1" applyAlignment="1" applyProtection="1">
      <alignment horizontal="right"/>
      <protection/>
    </xf>
    <xf numFmtId="49" fontId="0" fillId="0" borderId="10" xfId="0" applyNumberFormat="1" applyBorder="1" applyAlignment="1" applyProtection="1">
      <alignment horizontal="left"/>
      <protection locked="0"/>
    </xf>
    <xf numFmtId="49" fontId="0" fillId="0" borderId="10" xfId="0" applyNumberFormat="1" applyBorder="1" applyAlignment="1" applyProtection="1">
      <alignment horizontal="left"/>
      <protection/>
    </xf>
    <xf numFmtId="0" fontId="0" fillId="0" borderId="0" xfId="0" applyFill="1" applyAlignment="1">
      <alignment/>
    </xf>
    <xf numFmtId="0" fontId="0" fillId="0" borderId="10" xfId="0" applyFont="1" applyBorder="1" applyAlignment="1" applyProtection="1">
      <alignment/>
      <protection locked="0"/>
    </xf>
    <xf numFmtId="0" fontId="60" fillId="35" borderId="12" xfId="0" applyFont="1" applyFill="1" applyBorder="1" applyAlignment="1" applyProtection="1">
      <alignment/>
      <protection locked="0"/>
    </xf>
    <xf numFmtId="0" fontId="0" fillId="0" borderId="10" xfId="0" applyFont="1" applyBorder="1" applyAlignment="1" applyProtection="1">
      <alignment horizontal="left"/>
      <protection locked="0"/>
    </xf>
    <xf numFmtId="0" fontId="0" fillId="0" borderId="0" xfId="0" applyFont="1" applyAlignment="1">
      <alignment/>
    </xf>
    <xf numFmtId="0" fontId="0" fillId="0" borderId="10" xfId="0" applyFont="1" applyBorder="1" applyAlignment="1" applyProtection="1">
      <alignment/>
      <protection/>
    </xf>
    <xf numFmtId="0" fontId="19" fillId="0" borderId="0" xfId="0" applyFont="1" applyBorder="1" applyAlignment="1" applyProtection="1">
      <alignment horizontal="right"/>
      <protection/>
    </xf>
    <xf numFmtId="0" fontId="0" fillId="0" borderId="0" xfId="0" applyBorder="1" applyAlignment="1" applyProtection="1">
      <alignment horizontal="left"/>
      <protection locked="0"/>
    </xf>
    <xf numFmtId="14" fontId="0" fillId="0" borderId="0" xfId="0" applyNumberFormat="1" applyBorder="1" applyAlignment="1" applyProtection="1">
      <alignment horizontal="left"/>
      <protection locked="0"/>
    </xf>
    <xf numFmtId="0" fontId="61" fillId="0" borderId="0" xfId="0" applyFont="1" applyAlignment="1">
      <alignment/>
    </xf>
    <xf numFmtId="0" fontId="19" fillId="0" borderId="10" xfId="0" applyFont="1" applyBorder="1" applyAlignment="1" applyProtection="1">
      <alignment horizontal="left"/>
      <protection/>
    </xf>
    <xf numFmtId="49" fontId="0" fillId="0" borderId="10" xfId="0" applyNumberFormat="1" applyBorder="1" applyAlignment="1" applyProtection="1">
      <alignment horizontal="left"/>
      <protection locked="0"/>
    </xf>
    <xf numFmtId="49" fontId="0" fillId="0" borderId="13" xfId="0" applyNumberFormat="1" applyBorder="1" applyAlignment="1" applyProtection="1">
      <alignment horizontal="left"/>
      <protection locked="0"/>
    </xf>
    <xf numFmtId="0" fontId="6" fillId="35" borderId="14" xfId="0" applyFont="1" applyFill="1" applyBorder="1" applyAlignment="1" applyProtection="1">
      <alignment horizontal="left" vertical="top" wrapText="1"/>
      <protection/>
    </xf>
    <xf numFmtId="0" fontId="6" fillId="35" borderId="14" xfId="0" applyFont="1" applyFill="1" applyBorder="1" applyAlignment="1" applyProtection="1">
      <alignment horizontal="left" vertical="top" wrapText="1"/>
      <protection/>
    </xf>
    <xf numFmtId="0" fontId="6" fillId="35" borderId="15" xfId="0" applyFont="1" applyFill="1" applyBorder="1" applyAlignment="1" applyProtection="1">
      <alignment horizontal="left" vertical="top" wrapText="1"/>
      <protection/>
    </xf>
    <xf numFmtId="0" fontId="6" fillId="35" borderId="16" xfId="0" applyFont="1" applyFill="1" applyBorder="1" applyAlignment="1" applyProtection="1">
      <alignment horizontal="left" vertical="top" wrapText="1"/>
      <protection/>
    </xf>
    <xf numFmtId="0" fontId="6" fillId="35" borderId="0" xfId="0" applyFont="1" applyFill="1" applyBorder="1" applyAlignment="1" applyProtection="1">
      <alignment horizontal="left" vertical="top" wrapText="1"/>
      <protection/>
    </xf>
    <xf numFmtId="0" fontId="6" fillId="35" borderId="17" xfId="0" applyFont="1" applyFill="1" applyBorder="1" applyAlignment="1" applyProtection="1">
      <alignment horizontal="left" vertical="top" wrapText="1"/>
      <protection/>
    </xf>
    <xf numFmtId="0" fontId="0" fillId="0" borderId="0" xfId="0" applyFont="1" applyAlignment="1">
      <alignment horizontal="left" vertical="top" wrapText="1"/>
    </xf>
    <xf numFmtId="0" fontId="0" fillId="0" borderId="0" xfId="0" applyAlignment="1">
      <alignment horizontal="left" vertical="top" wrapText="1"/>
    </xf>
    <xf numFmtId="0" fontId="6" fillId="35" borderId="16" xfId="0" applyFont="1" applyFill="1" applyBorder="1" applyAlignment="1">
      <alignment horizontal="left" vertical="top" wrapText="1"/>
    </xf>
    <xf numFmtId="0" fontId="6" fillId="35" borderId="0" xfId="0" applyFont="1" applyFill="1" applyBorder="1" applyAlignment="1">
      <alignment horizontal="left" vertical="top" wrapText="1"/>
    </xf>
    <xf numFmtId="0" fontId="6" fillId="35" borderId="17" xfId="0" applyFont="1" applyFill="1" applyBorder="1" applyAlignment="1">
      <alignment horizontal="left" vertical="top" wrapText="1"/>
    </xf>
    <xf numFmtId="0" fontId="6" fillId="35" borderId="18" xfId="0" applyFont="1" applyFill="1" applyBorder="1" applyAlignment="1">
      <alignment horizontal="left" vertical="top" wrapText="1"/>
    </xf>
    <xf numFmtId="0" fontId="6" fillId="35" borderId="19" xfId="0" applyFont="1" applyFill="1" applyBorder="1" applyAlignment="1">
      <alignment horizontal="left" vertical="top" wrapText="1"/>
    </xf>
    <xf numFmtId="0" fontId="6" fillId="35" borderId="20" xfId="0" applyFont="1" applyFill="1" applyBorder="1" applyAlignment="1">
      <alignment horizontal="left" vertical="top" wrapText="1"/>
    </xf>
    <xf numFmtId="0" fontId="12" fillId="0" borderId="13" xfId="0" applyFont="1" applyBorder="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3" fillId="0" borderId="0" xfId="0" applyFont="1" applyAlignment="1">
      <alignment horizontal="left" wrapText="1"/>
    </xf>
    <xf numFmtId="0" fontId="3" fillId="0" borderId="23"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0" xfId="0" applyFont="1" applyAlignment="1">
      <alignment horizontal="left" vertical="top" wrapText="1"/>
    </xf>
    <xf numFmtId="0" fontId="2" fillId="36" borderId="13" xfId="0" applyFont="1" applyFill="1" applyBorder="1" applyAlignment="1">
      <alignment horizontal="center"/>
    </xf>
    <xf numFmtId="0" fontId="2" fillId="36" borderId="22" xfId="0" applyFont="1" applyFill="1" applyBorder="1" applyAlignment="1">
      <alignment horizontal="center"/>
    </xf>
    <xf numFmtId="0" fontId="0" fillId="0" borderId="13" xfId="0" applyBorder="1" applyAlignment="1" applyProtection="1">
      <alignment horizontal="center"/>
      <protection locked="0"/>
    </xf>
    <xf numFmtId="0" fontId="0" fillId="0" borderId="22" xfId="0" applyBorder="1" applyAlignment="1" applyProtection="1">
      <alignment horizontal="center"/>
      <protection locked="0"/>
    </xf>
    <xf numFmtId="0" fontId="6" fillId="36" borderId="14" xfId="0" applyFont="1" applyFill="1" applyBorder="1" applyAlignment="1" applyProtection="1">
      <alignment horizontal="left" vertical="top" wrapText="1"/>
      <protection/>
    </xf>
    <xf numFmtId="0" fontId="6" fillId="36" borderId="14" xfId="0" applyFont="1" applyFill="1" applyBorder="1" applyAlignment="1" applyProtection="1">
      <alignment horizontal="left" vertical="top" wrapText="1"/>
      <protection/>
    </xf>
    <xf numFmtId="0" fontId="2" fillId="36" borderId="21" xfId="0" applyFont="1" applyFill="1" applyBorder="1" applyAlignment="1">
      <alignment horizontal="center"/>
    </xf>
    <xf numFmtId="0" fontId="2" fillId="33" borderId="13"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xf>
    <xf numFmtId="0" fontId="0" fillId="0" borderId="21" xfId="0" applyBorder="1" applyAlignment="1" applyProtection="1">
      <alignment horizontal="center"/>
      <protection locked="0"/>
    </xf>
    <xf numFmtId="0" fontId="3" fillId="0" borderId="0" xfId="0" applyFont="1" applyAlignment="1">
      <alignment horizontal="left"/>
    </xf>
    <xf numFmtId="0" fontId="0"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1238250</xdr:colOff>
      <xdr:row>0</xdr:row>
      <xdr:rowOff>295275</xdr:rowOff>
    </xdr:from>
    <xdr:to>
      <xdr:col>7</xdr:col>
      <xdr:colOff>657225</xdr:colOff>
      <xdr:row>7</xdr:row>
      <xdr:rowOff>647700</xdr:rowOff>
    </xdr:to>
    <xdr:pic>
      <xdr:nvPicPr>
        <xdr:cNvPr id="1" name="Grafik 1"/>
        <xdr:cNvPicPr preferRelativeResize="1">
          <a:picLocks noChangeAspect="1"/>
        </xdr:cNvPicPr>
      </xdr:nvPicPr>
      <xdr:blipFill>
        <a:blip r:embed="rId1"/>
        <a:stretch>
          <a:fillRect/>
        </a:stretch>
      </xdr:blipFill>
      <xdr:spPr>
        <a:xfrm>
          <a:off x="7839075" y="295275"/>
          <a:ext cx="1228725" cy="2038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1038225</xdr:colOff>
      <xdr:row>0</xdr:row>
      <xdr:rowOff>47625</xdr:rowOff>
    </xdr:from>
    <xdr:to>
      <xdr:col>5</xdr:col>
      <xdr:colOff>1143000</xdr:colOff>
      <xdr:row>7</xdr:row>
      <xdr:rowOff>628650</xdr:rowOff>
    </xdr:to>
    <xdr:pic>
      <xdr:nvPicPr>
        <xdr:cNvPr id="1" name="Grafik 1"/>
        <xdr:cNvPicPr preferRelativeResize="1">
          <a:picLocks noChangeAspect="1"/>
        </xdr:cNvPicPr>
      </xdr:nvPicPr>
      <xdr:blipFill>
        <a:blip r:embed="rId1"/>
        <a:stretch>
          <a:fillRect/>
        </a:stretch>
      </xdr:blipFill>
      <xdr:spPr>
        <a:xfrm>
          <a:off x="6505575" y="47625"/>
          <a:ext cx="1238250" cy="2038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2"/>
  </sheetPr>
  <dimension ref="A1:L60"/>
  <sheetViews>
    <sheetView tabSelected="1" view="pageBreakPreview" zoomScale="60" zoomScaleNormal="50" workbookViewId="0" topLeftCell="A1">
      <selection activeCell="A17" sqref="A17"/>
    </sheetView>
  </sheetViews>
  <sheetFormatPr defaultColWidth="11.421875" defaultRowHeight="12.75"/>
  <cols>
    <col min="1" max="1" width="21.28125" style="0" customWidth="1"/>
    <col min="2" max="2" width="13.8515625" style="0" customWidth="1"/>
    <col min="3" max="3" width="18.00390625" style="0" customWidth="1"/>
    <col min="4" max="4" width="28.8515625" style="0" customWidth="1"/>
    <col min="5" max="5" width="17.00390625" style="0" customWidth="1"/>
    <col min="6" max="6" width="20.7109375" style="0" customWidth="1"/>
    <col min="7" max="7" width="6.421875" style="0" customWidth="1"/>
    <col min="8" max="8" width="20.57421875" style="0" customWidth="1"/>
    <col min="9" max="9" width="12.00390625" style="0" customWidth="1"/>
    <col min="10" max="10" width="25.8515625" style="0" customWidth="1"/>
    <col min="11" max="11" width="2.28125" style="0" hidden="1" customWidth="1"/>
    <col min="12" max="12" width="4.00390625" style="0" hidden="1" customWidth="1"/>
    <col min="13" max="13" width="28.8515625" style="0" customWidth="1"/>
    <col min="14" max="14" width="16.7109375" style="0" customWidth="1"/>
    <col min="15" max="15" width="15.28125" style="0" customWidth="1"/>
  </cols>
  <sheetData>
    <row r="1" ht="26.25">
      <c r="A1" s="16" t="s">
        <v>0</v>
      </c>
    </row>
    <row r="2" ht="15">
      <c r="A2" s="2"/>
    </row>
    <row r="3" ht="15.75">
      <c r="A3" s="18" t="s">
        <v>1</v>
      </c>
    </row>
    <row r="4" spans="1:12" ht="15">
      <c r="A4" s="2"/>
      <c r="C4" s="2"/>
      <c r="L4" s="3" t="s">
        <v>2</v>
      </c>
    </row>
    <row r="6" spans="1:2" ht="21" thickBot="1">
      <c r="A6" s="1" t="s">
        <v>3</v>
      </c>
      <c r="B6" s="25" t="s">
        <v>42</v>
      </c>
    </row>
    <row r="7" ht="27" thickBot="1">
      <c r="J7" s="32" t="s">
        <v>38</v>
      </c>
    </row>
    <row r="8" spans="1:4" ht="54.75" customHeight="1" thickBot="1">
      <c r="A8" s="49" t="s">
        <v>96</v>
      </c>
      <c r="B8" s="50"/>
      <c r="C8" s="50"/>
      <c r="D8" s="50"/>
    </row>
    <row r="9" spans="1:10" ht="15.75" customHeight="1">
      <c r="A9" s="18" t="s">
        <v>41</v>
      </c>
      <c r="B9" s="57"/>
      <c r="C9" s="58"/>
      <c r="D9" s="58"/>
      <c r="E9" s="58"/>
      <c r="F9" s="58"/>
      <c r="G9" s="59"/>
      <c r="H9" s="43" t="s">
        <v>64</v>
      </c>
      <c r="I9" s="44"/>
      <c r="J9" s="45"/>
    </row>
    <row r="10" spans="1:10" ht="15.75">
      <c r="A10" s="2" t="s">
        <v>4</v>
      </c>
      <c r="B10" s="41"/>
      <c r="C10" s="41"/>
      <c r="D10" s="41"/>
      <c r="E10" s="41"/>
      <c r="F10" s="41"/>
      <c r="G10" s="42"/>
      <c r="H10" s="46"/>
      <c r="I10" s="47"/>
      <c r="J10" s="48"/>
    </row>
    <row r="11" spans="1:10" ht="15.75">
      <c r="A11" s="2" t="s">
        <v>58</v>
      </c>
      <c r="B11" s="41"/>
      <c r="C11" s="41"/>
      <c r="D11" s="41"/>
      <c r="E11" s="41"/>
      <c r="F11" s="41"/>
      <c r="G11" s="42"/>
      <c r="H11" s="46"/>
      <c r="I11" s="47"/>
      <c r="J11" s="48"/>
    </row>
    <row r="12" spans="1:10" ht="15.75">
      <c r="A12" s="2" t="s">
        <v>5</v>
      </c>
      <c r="B12" s="41"/>
      <c r="C12" s="41"/>
      <c r="D12" s="41"/>
      <c r="E12" s="41"/>
      <c r="F12" s="41"/>
      <c r="G12" s="42"/>
      <c r="H12" s="46"/>
      <c r="I12" s="47"/>
      <c r="J12" s="48"/>
    </row>
    <row r="13" spans="1:10" ht="15.75" customHeight="1">
      <c r="A13" s="2" t="s">
        <v>6</v>
      </c>
      <c r="B13" s="41"/>
      <c r="C13" s="41"/>
      <c r="D13" s="41"/>
      <c r="E13" s="41"/>
      <c r="F13" s="41"/>
      <c r="G13" s="42"/>
      <c r="H13" s="51" t="s">
        <v>63</v>
      </c>
      <c r="I13" s="52"/>
      <c r="J13" s="53"/>
    </row>
    <row r="14" spans="1:10" ht="15.75">
      <c r="A14" s="2" t="s">
        <v>7</v>
      </c>
      <c r="B14" s="41"/>
      <c r="C14" s="41"/>
      <c r="D14" s="41"/>
      <c r="E14" s="41"/>
      <c r="F14" s="41"/>
      <c r="G14" s="42"/>
      <c r="H14" s="51"/>
      <c r="I14" s="52"/>
      <c r="J14" s="53"/>
    </row>
    <row r="15" spans="1:10" ht="15.75">
      <c r="A15" s="2" t="s">
        <v>8</v>
      </c>
      <c r="B15" s="41"/>
      <c r="C15" s="41"/>
      <c r="D15" s="41"/>
      <c r="E15" s="41"/>
      <c r="F15" s="41"/>
      <c r="G15" s="42"/>
      <c r="H15" s="51"/>
      <c r="I15" s="52"/>
      <c r="J15" s="53"/>
    </row>
    <row r="16" spans="1:10" ht="18" customHeight="1">
      <c r="A16" s="2" t="s">
        <v>9</v>
      </c>
      <c r="B16" s="41"/>
      <c r="C16" s="41"/>
      <c r="D16" s="41"/>
      <c r="E16" s="41"/>
      <c r="F16" s="41"/>
      <c r="G16" s="42"/>
      <c r="H16" s="51" t="s">
        <v>68</v>
      </c>
      <c r="I16" s="52"/>
      <c r="J16" s="53"/>
    </row>
    <row r="17" spans="1:10" ht="16.5" thickBot="1">
      <c r="A17" s="2" t="s">
        <v>10</v>
      </c>
      <c r="B17" s="41"/>
      <c r="C17" s="41"/>
      <c r="D17" s="41"/>
      <c r="E17" s="41"/>
      <c r="F17" s="41"/>
      <c r="G17" s="42"/>
      <c r="H17" s="54"/>
      <c r="I17" s="55"/>
      <c r="J17" s="56"/>
    </row>
    <row r="18" ht="12.75" customHeight="1"/>
    <row r="21" spans="1:3" ht="15.75">
      <c r="A21" s="18" t="s">
        <v>11</v>
      </c>
      <c r="C21" s="26" t="s">
        <v>35</v>
      </c>
    </row>
    <row r="22" spans="2:10" ht="15.75">
      <c r="B22" s="24" t="s">
        <v>12</v>
      </c>
      <c r="C22" s="6" t="s">
        <v>92</v>
      </c>
      <c r="D22" s="6" t="s">
        <v>13</v>
      </c>
      <c r="E22" s="6" t="s">
        <v>14</v>
      </c>
      <c r="F22" s="6" t="s">
        <v>15</v>
      </c>
      <c r="G22" s="6" t="s">
        <v>16</v>
      </c>
      <c r="H22" s="6" t="s">
        <v>17</v>
      </c>
      <c r="I22" s="6" t="s">
        <v>18</v>
      </c>
      <c r="J22" s="6" t="s">
        <v>57</v>
      </c>
    </row>
    <row r="23" spans="2:10" ht="12.75">
      <c r="B23" s="27">
        <v>1</v>
      </c>
      <c r="C23" s="7"/>
      <c r="D23" s="7"/>
      <c r="E23" s="7"/>
      <c r="F23" s="7"/>
      <c r="G23" s="7"/>
      <c r="H23" s="7"/>
      <c r="I23" s="8"/>
      <c r="J23" s="29">
        <f>E9</f>
        <v>0</v>
      </c>
    </row>
    <row r="24" ht="12.75">
      <c r="B24" s="21"/>
    </row>
    <row r="25" ht="14.25" customHeight="1"/>
    <row r="26" ht="12.75" hidden="1"/>
    <row r="27" ht="12.75" hidden="1">
      <c r="A27" t="s">
        <v>38</v>
      </c>
    </row>
    <row r="28" ht="12.75" hidden="1">
      <c r="A28" t="s">
        <v>39</v>
      </c>
    </row>
    <row r="29" ht="12.75" hidden="1"/>
    <row r="30" ht="15.75" hidden="1">
      <c r="A30" s="1" t="s">
        <v>24</v>
      </c>
    </row>
    <row r="31" ht="15.75" hidden="1">
      <c r="A31" s="1"/>
    </row>
    <row r="32" ht="18" customHeight="1" hidden="1">
      <c r="A32" s="2" t="s">
        <v>93</v>
      </c>
    </row>
    <row r="33" ht="18" customHeight="1" hidden="1">
      <c r="A33" s="2" t="s">
        <v>94</v>
      </c>
    </row>
    <row r="34" ht="15.75" hidden="1">
      <c r="A34" s="2" t="s">
        <v>95</v>
      </c>
    </row>
    <row r="35" ht="12.75" hidden="1"/>
    <row r="36" ht="12.75" hidden="1"/>
    <row r="37" ht="12.75" hidden="1"/>
    <row r="38" ht="15.75" hidden="1">
      <c r="A38" s="1" t="s">
        <v>19</v>
      </c>
    </row>
    <row r="39" ht="15.75" hidden="1">
      <c r="A39" s="2"/>
    </row>
    <row r="40" ht="15.75" hidden="1">
      <c r="A40" s="2" t="s">
        <v>56</v>
      </c>
    </row>
    <row r="41" ht="15.75" hidden="1">
      <c r="A41" s="2" t="s">
        <v>55</v>
      </c>
    </row>
    <row r="42" ht="15.75" hidden="1">
      <c r="A42" s="5" t="s">
        <v>40</v>
      </c>
    </row>
    <row r="43" ht="12.75" hidden="1"/>
    <row r="44" ht="12.75" hidden="1"/>
    <row r="45" ht="15.75" hidden="1">
      <c r="A45" s="1" t="s">
        <v>48</v>
      </c>
    </row>
    <row r="46" ht="12.75" hidden="1">
      <c r="A46" t="s">
        <v>26</v>
      </c>
    </row>
    <row r="47" ht="12.75" hidden="1">
      <c r="A47" s="34" t="s">
        <v>49</v>
      </c>
    </row>
    <row r="48" ht="12.75" hidden="1">
      <c r="A48" s="34" t="s">
        <v>50</v>
      </c>
    </row>
    <row r="49" ht="12.75" hidden="1">
      <c r="A49" s="34" t="s">
        <v>52</v>
      </c>
    </row>
    <row r="50" ht="12.75" hidden="1">
      <c r="A50" s="34" t="s">
        <v>51</v>
      </c>
    </row>
    <row r="51" ht="12.75" hidden="1"/>
    <row r="52" ht="12.75" hidden="1"/>
    <row r="53" ht="15.75" hidden="1">
      <c r="A53" s="1" t="s">
        <v>28</v>
      </c>
    </row>
    <row r="54" ht="15.75" hidden="1">
      <c r="A54" s="2" t="s">
        <v>53</v>
      </c>
    </row>
    <row r="55" ht="15.75" hidden="1">
      <c r="A55" s="10" t="s">
        <v>54</v>
      </c>
    </row>
    <row r="56" ht="12.75" hidden="1"/>
    <row r="57" ht="12.75" hidden="1"/>
    <row r="58" ht="12.75" hidden="1"/>
    <row r="59" spans="2:6" ht="15.75">
      <c r="B59" s="6" t="s">
        <v>43</v>
      </c>
      <c r="C59" s="6" t="s">
        <v>37</v>
      </c>
      <c r="D59" s="6" t="s">
        <v>20</v>
      </c>
      <c r="E59" s="6" t="s">
        <v>21</v>
      </c>
      <c r="F59" s="6" t="s">
        <v>25</v>
      </c>
    </row>
    <row r="60" spans="2:6" ht="12.75">
      <c r="B60" s="33"/>
      <c r="C60" s="7"/>
      <c r="D60" s="7"/>
      <c r="E60" s="28"/>
      <c r="F60" s="28"/>
    </row>
  </sheetData>
  <sheetProtection/>
  <mergeCells count="13">
    <mergeCell ref="B17:G17"/>
    <mergeCell ref="H13:J15"/>
    <mergeCell ref="H16:J17"/>
    <mergeCell ref="B10:G10"/>
    <mergeCell ref="B9:G9"/>
    <mergeCell ref="B11:G11"/>
    <mergeCell ref="B12:G12"/>
    <mergeCell ref="B13:G13"/>
    <mergeCell ref="H9:J12"/>
    <mergeCell ref="B14:G14"/>
    <mergeCell ref="B15:G15"/>
    <mergeCell ref="B16:G16"/>
    <mergeCell ref="A8:D8"/>
  </mergeCells>
  <dataValidations count="4">
    <dataValidation type="list" allowBlank="1" showInputMessage="1" showErrorMessage="1" sqref="C60">
      <formula1>$A$40:$A$42</formula1>
    </dataValidation>
    <dataValidation type="list" allowBlank="1" showInputMessage="1" showErrorMessage="1" sqref="B60">
      <formula1>$A$46:$A$50</formula1>
    </dataValidation>
    <dataValidation type="list" allowBlank="1" showInputMessage="1" showErrorMessage="1" sqref="J7">
      <formula1>$A$27:$A$28</formula1>
    </dataValidation>
    <dataValidation type="list" allowBlank="1" showInputMessage="1" showErrorMessage="1" sqref="C23">
      <formula1>$A$32:$A$34</formula1>
    </dataValidation>
  </dataValidations>
  <printOptions/>
  <pageMargins left="0.2" right="0.16" top="0.69" bottom="0.984251969" header="0.42" footer="0.4921259845"/>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tabColor indexed="10"/>
  </sheetPr>
  <dimension ref="A1:N83"/>
  <sheetViews>
    <sheetView view="pageBreakPreview" zoomScale="60" zoomScaleNormal="30" zoomScalePageLayoutView="0" workbookViewId="0" topLeftCell="B1">
      <selection activeCell="F3" sqref="F3"/>
    </sheetView>
  </sheetViews>
  <sheetFormatPr defaultColWidth="11.421875" defaultRowHeight="12.75"/>
  <cols>
    <col min="1" max="1" width="11.421875" style="0" hidden="1" customWidth="1"/>
    <col min="2" max="2" width="4.8515625" style="0" customWidth="1"/>
    <col min="3" max="3" width="12.28125" style="0" customWidth="1"/>
    <col min="4" max="5" width="18.28125" style="0" customWidth="1"/>
    <col min="6" max="6" width="12.421875" style="0" customWidth="1"/>
    <col min="7" max="7" width="20.8515625" style="0" bestFit="1" customWidth="1"/>
    <col min="8" max="8" width="31.00390625" style="0" customWidth="1"/>
    <col min="9" max="9" width="14.28125" style="0" customWidth="1"/>
    <col min="10" max="10" width="27.57421875" style="0" customWidth="1"/>
    <col min="11" max="11" width="30.00390625" style="0" customWidth="1"/>
    <col min="12" max="12" width="37.00390625" style="0" customWidth="1"/>
  </cols>
  <sheetData>
    <row r="1" spans="2:5" ht="15.75">
      <c r="B1" s="19" t="s">
        <v>97</v>
      </c>
      <c r="E1" s="20" t="s">
        <v>35</v>
      </c>
    </row>
    <row r="2" spans="2:12" ht="15.75">
      <c r="B2" s="24" t="s">
        <v>24</v>
      </c>
      <c r="C2" s="6" t="s">
        <v>92</v>
      </c>
      <c r="D2" s="6" t="s">
        <v>13</v>
      </c>
      <c r="E2" s="6" t="s">
        <v>14</v>
      </c>
      <c r="F2" s="6" t="s">
        <v>27</v>
      </c>
      <c r="G2" s="6" t="s">
        <v>36</v>
      </c>
      <c r="H2" s="6" t="s">
        <v>57</v>
      </c>
      <c r="I2" s="6" t="s">
        <v>59</v>
      </c>
      <c r="J2" s="6" t="s">
        <v>37</v>
      </c>
      <c r="K2" s="6" t="s">
        <v>44</v>
      </c>
      <c r="L2" s="6" t="s">
        <v>45</v>
      </c>
    </row>
    <row r="3" spans="2:12" ht="12.75">
      <c r="B3" s="22">
        <f>'1.&amp;2. Pfarreianmeldung'!B23</f>
        <v>1</v>
      </c>
      <c r="C3" s="13">
        <f>'1.&amp;2. Pfarreianmeldung'!C23</f>
        <v>0</v>
      </c>
      <c r="D3" s="13">
        <f>'1.&amp;2. Pfarreianmeldung'!D23</f>
        <v>0</v>
      </c>
      <c r="E3" s="13">
        <f>'1.&amp;2. Pfarreianmeldung'!E23</f>
        <v>0</v>
      </c>
      <c r="F3" s="14">
        <f>'1.&amp;2. Pfarreianmeldung'!I23</f>
        <v>0</v>
      </c>
      <c r="G3" s="35" t="s">
        <v>62</v>
      </c>
      <c r="H3" s="15">
        <f>'1.&amp;2. Pfarreianmeldung'!B9</f>
        <v>0</v>
      </c>
      <c r="I3" s="13">
        <f>IF(H3="","",'1.&amp;2. Pfarreianmeldung'!$B$60)</f>
        <v>0</v>
      </c>
      <c r="J3" s="13">
        <f>'1.&amp;2. Pfarreianmeldung'!C60</f>
        <v>0</v>
      </c>
      <c r="K3" s="13"/>
      <c r="L3" s="13"/>
    </row>
    <row r="4" spans="2:13" ht="15.75">
      <c r="B4" s="23">
        <f>IF(C4="","",2)</f>
      </c>
      <c r="C4" s="11"/>
      <c r="D4" s="11"/>
      <c r="E4" s="11"/>
      <c r="F4" s="12"/>
      <c r="G4" s="12"/>
      <c r="H4" s="15">
        <f>IF(B4="","",'1.&amp;2. Pfarreianmeldung'!B9)</f>
      </c>
      <c r="I4" s="13">
        <f>IF(H4="","",'1.&amp;2. Pfarreianmeldung'!$B$60)</f>
      </c>
      <c r="J4" s="11"/>
      <c r="K4" s="11"/>
      <c r="L4" s="11"/>
      <c r="M4" s="9"/>
    </row>
    <row r="5" spans="2:14" ht="15.75">
      <c r="B5" s="23">
        <f>IF(C5="","",3)</f>
      </c>
      <c r="C5" s="11"/>
      <c r="D5" s="11"/>
      <c r="E5" s="11"/>
      <c r="F5" s="12"/>
      <c r="G5" s="12"/>
      <c r="H5" s="15">
        <f>IF(B5="","",'1.&amp;2. Pfarreianmeldung'!B9)</f>
      </c>
      <c r="I5" s="13">
        <f>IF(H5="","",'1.&amp;2. Pfarreianmeldung'!$B$60)</f>
      </c>
      <c r="J5" s="11"/>
      <c r="K5" s="11"/>
      <c r="L5" s="11"/>
      <c r="N5" s="3"/>
    </row>
    <row r="6" spans="2:12" ht="12.75">
      <c r="B6" s="23">
        <f>IF(C6="","",4)</f>
      </c>
      <c r="C6" s="11"/>
      <c r="D6" s="11"/>
      <c r="E6" s="11"/>
      <c r="F6" s="12"/>
      <c r="G6" s="12"/>
      <c r="H6" s="15">
        <f>IF(B6="","",'1.&amp;2. Pfarreianmeldung'!B9)</f>
      </c>
      <c r="I6" s="13">
        <f>IF(H6="","",'1.&amp;2. Pfarreianmeldung'!$B$60)</f>
      </c>
      <c r="J6" s="11"/>
      <c r="K6" s="11"/>
      <c r="L6" s="11"/>
    </row>
    <row r="7" spans="2:12" ht="12.75">
      <c r="B7" s="23">
        <f>IF(C7="","",5)</f>
      </c>
      <c r="C7" s="11"/>
      <c r="D7" s="11"/>
      <c r="E7" s="11"/>
      <c r="F7" s="12"/>
      <c r="G7" s="12"/>
      <c r="H7" s="15">
        <f>IF(B7="","",'1.&amp;2. Pfarreianmeldung'!B9)</f>
      </c>
      <c r="I7" s="13">
        <f>IF(H7="","",'1.&amp;2. Pfarreianmeldung'!$B$60)</f>
      </c>
      <c r="J7" s="11"/>
      <c r="K7" s="11"/>
      <c r="L7" s="11"/>
    </row>
    <row r="8" spans="2:12" ht="12.75">
      <c r="B8" s="23">
        <f>IF(C8="","",6)</f>
      </c>
      <c r="C8" s="11"/>
      <c r="D8" s="11"/>
      <c r="E8" s="11"/>
      <c r="F8" s="12"/>
      <c r="G8" s="12"/>
      <c r="H8" s="15">
        <f>IF(B8="","",'1.&amp;2. Pfarreianmeldung'!B9)</f>
      </c>
      <c r="I8" s="13">
        <f>IF(H8="","",'1.&amp;2. Pfarreianmeldung'!$B$60)</f>
      </c>
      <c r="J8" s="11"/>
      <c r="K8" s="11"/>
      <c r="L8" s="11"/>
    </row>
    <row r="9" spans="2:12" ht="12.75">
      <c r="B9" s="23">
        <f>IF(C9="","",7)</f>
      </c>
      <c r="C9" s="11"/>
      <c r="D9" s="11"/>
      <c r="E9" s="11"/>
      <c r="F9" s="12"/>
      <c r="G9" s="12"/>
      <c r="H9" s="15">
        <f>IF(B9="","",'1.&amp;2. Pfarreianmeldung'!B9)</f>
      </c>
      <c r="I9" s="13">
        <f>IF(H9="","",'1.&amp;2. Pfarreianmeldung'!$B$60)</f>
      </c>
      <c r="J9" s="11"/>
      <c r="K9" s="11"/>
      <c r="L9" s="11"/>
    </row>
    <row r="10" spans="2:12" ht="12.75">
      <c r="B10" s="23">
        <f>IF(C10="","",8)</f>
      </c>
      <c r="C10" s="11"/>
      <c r="D10" s="31"/>
      <c r="E10" s="11"/>
      <c r="F10" s="12"/>
      <c r="G10" s="12"/>
      <c r="H10" s="15">
        <f>IF(B10="","",'1.&amp;2. Pfarreianmeldung'!B9)</f>
      </c>
      <c r="I10" s="13">
        <f>IF(H10="","",'1.&amp;2. Pfarreianmeldung'!$B$60)</f>
      </c>
      <c r="J10" s="11"/>
      <c r="K10" s="11"/>
      <c r="L10" s="11"/>
    </row>
    <row r="11" spans="2:12" ht="12.75">
      <c r="B11" s="23">
        <f>IF(C11="","",9)</f>
      </c>
      <c r="C11" s="11"/>
      <c r="D11" s="11"/>
      <c r="E11" s="11"/>
      <c r="F11" s="12"/>
      <c r="G11" s="12"/>
      <c r="H11" s="15">
        <f>IF(B11="","",'1.&amp;2. Pfarreianmeldung'!B9)</f>
      </c>
      <c r="I11" s="13">
        <f>IF(H11="","",'1.&amp;2. Pfarreianmeldung'!$B$60)</f>
      </c>
      <c r="J11" s="11"/>
      <c r="K11" s="11"/>
      <c r="L11" s="11"/>
    </row>
    <row r="12" spans="2:12" ht="12.75">
      <c r="B12" s="23">
        <f>IF(C12="","",10)</f>
      </c>
      <c r="C12" s="11"/>
      <c r="D12" s="11"/>
      <c r="E12" s="11"/>
      <c r="F12" s="12"/>
      <c r="G12" s="12"/>
      <c r="H12" s="15">
        <f>IF(B12="","",'1.&amp;2. Pfarreianmeldung'!B9)</f>
      </c>
      <c r="I12" s="13">
        <f>IF(H12="","",'1.&amp;2. Pfarreianmeldung'!$B$60)</f>
      </c>
      <c r="J12" s="11"/>
      <c r="K12" s="11"/>
      <c r="L12" s="11"/>
    </row>
    <row r="13" spans="2:12" ht="12.75">
      <c r="B13" s="23">
        <f>IF(C13="","",11)</f>
      </c>
      <c r="C13" s="11"/>
      <c r="D13" s="11"/>
      <c r="E13" s="11"/>
      <c r="F13" s="12"/>
      <c r="G13" s="12"/>
      <c r="H13" s="15">
        <f>IF(B13="","",'1.&amp;2. Pfarreianmeldung'!B9)</f>
      </c>
      <c r="I13" s="13">
        <f>IF(H13="","",'1.&amp;2. Pfarreianmeldung'!$B$60)</f>
      </c>
      <c r="J13" s="11"/>
      <c r="K13" s="11"/>
      <c r="L13" s="11"/>
    </row>
    <row r="14" spans="1:12" ht="12.75">
      <c r="A14" s="34" t="s">
        <v>93</v>
      </c>
      <c r="B14" s="23">
        <f>IF(C14="","",12)</f>
      </c>
      <c r="C14" s="11"/>
      <c r="D14" s="11"/>
      <c r="E14" s="11"/>
      <c r="F14" s="12"/>
      <c r="G14" s="12"/>
      <c r="H14" s="15">
        <f>IF(B14="","",'1.&amp;2. Pfarreianmeldung'!B9)</f>
      </c>
      <c r="I14" s="13">
        <f>IF(H14="","",'1.&amp;2. Pfarreianmeldung'!$B$60)</f>
      </c>
      <c r="J14" s="11"/>
      <c r="K14" s="11"/>
      <c r="L14" s="11"/>
    </row>
    <row r="15" spans="1:12" ht="12.75">
      <c r="A15" s="34" t="s">
        <v>98</v>
      </c>
      <c r="B15" s="23">
        <f>IF(C15="","",13)</f>
      </c>
      <c r="C15" s="11"/>
      <c r="D15" s="11"/>
      <c r="E15" s="11"/>
      <c r="F15" s="12"/>
      <c r="G15" s="12"/>
      <c r="H15" s="15">
        <f>IF(B15="","",'1.&amp;2. Pfarreianmeldung'!B9)</f>
      </c>
      <c r="I15" s="13">
        <f>IF(H15="","",'1.&amp;2. Pfarreianmeldung'!$B$60)</f>
      </c>
      <c r="J15" s="11"/>
      <c r="K15" s="11"/>
      <c r="L15" s="11"/>
    </row>
    <row r="16" spans="1:12" ht="12.75">
      <c r="A16" s="34" t="s">
        <v>95</v>
      </c>
      <c r="B16" s="23">
        <f>IF(C16="","",14)</f>
      </c>
      <c r="C16" s="11"/>
      <c r="D16" s="11"/>
      <c r="E16" s="11"/>
      <c r="F16" s="12"/>
      <c r="G16" s="12"/>
      <c r="H16" s="15">
        <f>IF(B16="","",'1.&amp;2. Pfarreianmeldung'!B9)</f>
      </c>
      <c r="I16" s="13">
        <f>IF(H16="","",'1.&amp;2. Pfarreianmeldung'!$B$60)</f>
      </c>
      <c r="J16" s="11"/>
      <c r="K16" s="11"/>
      <c r="L16" s="11"/>
    </row>
    <row r="17" spans="2:12" ht="12.75">
      <c r="B17" s="23">
        <f>IF(C17="","",15)</f>
      </c>
      <c r="C17" s="11"/>
      <c r="D17" s="11"/>
      <c r="E17" s="11"/>
      <c r="F17" s="12"/>
      <c r="G17" s="12"/>
      <c r="H17" s="15">
        <f>IF(B17="","",'1.&amp;2. Pfarreianmeldung'!B9)</f>
      </c>
      <c r="I17" s="13">
        <f>IF(H17="","",'1.&amp;2. Pfarreianmeldung'!$B$60)</f>
      </c>
      <c r="J17" s="11"/>
      <c r="K17" s="11"/>
      <c r="L17" s="11"/>
    </row>
    <row r="18" spans="2:12" ht="12.75">
      <c r="B18" s="23">
        <f>IF(C18="","",16)</f>
      </c>
      <c r="C18" s="11"/>
      <c r="D18" s="11"/>
      <c r="E18" s="11"/>
      <c r="F18" s="12"/>
      <c r="G18" s="12"/>
      <c r="H18" s="15">
        <f>IF(B18="","",'1.&amp;2. Pfarreianmeldung'!B9)</f>
      </c>
      <c r="I18" s="13">
        <f>IF(H18="","",'1.&amp;2. Pfarreianmeldung'!$B$60)</f>
      </c>
      <c r="J18" s="11"/>
      <c r="K18" s="11"/>
      <c r="L18" s="11"/>
    </row>
    <row r="19" spans="2:12" ht="12.75">
      <c r="B19" s="23">
        <f>IF(C19="","",17)</f>
      </c>
      <c r="C19" s="11"/>
      <c r="D19" s="11"/>
      <c r="E19" s="11"/>
      <c r="F19" s="12"/>
      <c r="G19" s="12"/>
      <c r="H19" s="15">
        <f>IF(B19="","",'1.&amp;2. Pfarreianmeldung'!B9)</f>
      </c>
      <c r="I19" s="13">
        <f>IF(H19="","",'1.&amp;2. Pfarreianmeldung'!$B$60)</f>
      </c>
      <c r="J19" s="11"/>
      <c r="K19" s="11"/>
      <c r="L19" s="11"/>
    </row>
    <row r="20" spans="2:12" ht="12.75">
      <c r="B20" s="23">
        <f>IF(C20="","",18)</f>
      </c>
      <c r="C20" s="11"/>
      <c r="D20" s="11"/>
      <c r="E20" s="11"/>
      <c r="F20" s="12"/>
      <c r="G20" s="12"/>
      <c r="H20" s="15">
        <f>IF(B20="","",'1.&amp;2. Pfarreianmeldung'!B9)</f>
      </c>
      <c r="I20" s="13">
        <f>IF(H20="","",'1.&amp;2. Pfarreianmeldung'!$B$60)</f>
      </c>
      <c r="J20" s="11"/>
      <c r="K20" s="11"/>
      <c r="L20" s="11"/>
    </row>
    <row r="21" spans="2:12" ht="12.75">
      <c r="B21" s="23">
        <f>IF(C21="","",19)</f>
      </c>
      <c r="C21" s="11"/>
      <c r="D21" s="11"/>
      <c r="E21" s="11"/>
      <c r="F21" s="12"/>
      <c r="G21" s="12"/>
      <c r="H21" s="15">
        <f>IF(B21="","",'1.&amp;2. Pfarreianmeldung'!B9)</f>
      </c>
      <c r="I21" s="13">
        <f>IF(H21="","",'1.&amp;2. Pfarreianmeldung'!$B$60)</f>
      </c>
      <c r="J21" s="11"/>
      <c r="K21" s="11"/>
      <c r="L21" s="11"/>
    </row>
    <row r="22" spans="1:12" ht="12.75">
      <c r="A22" s="34" t="s">
        <v>94</v>
      </c>
      <c r="B22" s="23">
        <f>IF(C22="","",20)</f>
      </c>
      <c r="C22" s="11"/>
      <c r="D22" s="11"/>
      <c r="E22" s="11"/>
      <c r="F22" s="12"/>
      <c r="G22" s="12"/>
      <c r="H22" s="15">
        <f>IF(B22="","",'1.&amp;2. Pfarreianmeldung'!B9)</f>
      </c>
      <c r="I22" s="13">
        <f>IF(H22="","",'1.&amp;2. Pfarreianmeldung'!$B$60)</f>
      </c>
      <c r="J22" s="11"/>
      <c r="K22" s="11"/>
      <c r="L22" s="11"/>
    </row>
    <row r="23" spans="1:12" ht="12.75">
      <c r="A23" t="str">
        <f>'1.&amp;2. Pfarreianmeldung'!A30</f>
        <v>Nr.</v>
      </c>
      <c r="B23" s="23">
        <f>IF(C23="","",21)</f>
      </c>
      <c r="C23" s="11"/>
      <c r="D23" s="11"/>
      <c r="E23" s="11"/>
      <c r="F23" s="12"/>
      <c r="G23" s="12"/>
      <c r="H23" s="15">
        <f>IF(B23="","",'1.&amp;2. Pfarreianmeldung'!B9)</f>
      </c>
      <c r="I23" s="13">
        <f>IF(H23="","",'1.&amp;2. Pfarreianmeldung'!$B$60)</f>
      </c>
      <c r="J23" s="11"/>
      <c r="K23" s="11"/>
      <c r="L23" s="11"/>
    </row>
    <row r="24" spans="1:12" ht="12.75">
      <c r="A24" t="str">
        <f>'1.&amp;2. Pfarreianmeldung'!A32</f>
        <v>männlich</v>
      </c>
      <c r="B24" s="23">
        <f>IF(C24="","",22)</f>
      </c>
      <c r="C24" s="11"/>
      <c r="D24" s="11"/>
      <c r="E24" s="11"/>
      <c r="F24" s="12"/>
      <c r="G24" s="12"/>
      <c r="H24" s="15">
        <f>IF(B24="","",'1.&amp;2. Pfarreianmeldung'!B9)</f>
      </c>
      <c r="I24" s="13">
        <f>IF(H24="","",'1.&amp;2. Pfarreianmeldung'!$B$60)</f>
      </c>
      <c r="J24" s="11"/>
      <c r="K24" s="11"/>
      <c r="L24" s="11"/>
    </row>
    <row r="25" spans="1:12" ht="12.75">
      <c r="A25" t="str">
        <f>'1.&amp;2. Pfarreianmeldung'!A34</f>
        <v>divers</v>
      </c>
      <c r="B25" s="23">
        <f>IF(C25="","",23)</f>
      </c>
      <c r="C25" s="11"/>
      <c r="D25" s="11"/>
      <c r="E25" s="11"/>
      <c r="F25" s="12"/>
      <c r="G25" s="12"/>
      <c r="H25" s="15">
        <f>IF(B25="","",'1.&amp;2. Pfarreianmeldung'!B9)</f>
      </c>
      <c r="I25" s="13">
        <f>IF(H25="","",'1.&amp;2. Pfarreianmeldung'!$B$60)</f>
      </c>
      <c r="J25" s="11"/>
      <c r="K25" s="11"/>
      <c r="L25" s="11"/>
    </row>
    <row r="26" spans="1:12" ht="12.75">
      <c r="A26">
        <f>'1.&amp;2. Pfarreianmeldung'!A35</f>
        <v>0</v>
      </c>
      <c r="B26" s="23">
        <f>IF(C26="","",24)</f>
      </c>
      <c r="C26" s="11"/>
      <c r="D26" s="11"/>
      <c r="E26" s="11"/>
      <c r="F26" s="12"/>
      <c r="G26" s="12"/>
      <c r="H26" s="15">
        <f>IF(B26="","",'1.&amp;2. Pfarreianmeldung'!B9)</f>
      </c>
      <c r="I26" s="13">
        <f>IF(H26="","",'1.&amp;2. Pfarreianmeldung'!$B$60)</f>
      </c>
      <c r="J26" s="11"/>
      <c r="K26" s="11"/>
      <c r="L26" s="11"/>
    </row>
    <row r="27" spans="1:12" ht="12.75">
      <c r="A27">
        <f>'1.&amp;2. Pfarreianmeldung'!A37</f>
        <v>0</v>
      </c>
      <c r="B27" s="23">
        <f>IF(C27="","",25)</f>
      </c>
      <c r="C27" s="11"/>
      <c r="D27" s="11"/>
      <c r="E27" s="11"/>
      <c r="F27" s="12"/>
      <c r="G27" s="12"/>
      <c r="H27" s="15">
        <f>IF(B27="","",'1.&amp;2. Pfarreianmeldung'!B9)</f>
      </c>
      <c r="I27" s="13">
        <f>IF(H27="","",'1.&amp;2. Pfarreianmeldung'!$B$60)</f>
      </c>
      <c r="J27" s="11"/>
      <c r="K27" s="11"/>
      <c r="L27" s="11"/>
    </row>
    <row r="28" spans="1:12" ht="12.75">
      <c r="A28" t="str">
        <f>'1.&amp;2. Pfarreianmeldung'!A38</f>
        <v>Unterbringung</v>
      </c>
      <c r="B28" s="23">
        <f>IF(C28="","",26)</f>
      </c>
      <c r="C28" s="11"/>
      <c r="D28" s="11"/>
      <c r="E28" s="11"/>
      <c r="F28" s="12"/>
      <c r="G28" s="12"/>
      <c r="H28" s="15">
        <f>IF(B28="","",'1.&amp;2. Pfarreianmeldung'!B9)</f>
      </c>
      <c r="I28" s="13">
        <f>IF(H28="","",'1.&amp;2. Pfarreianmeldung'!$B$60)</f>
      </c>
      <c r="J28" s="11"/>
      <c r="K28" s="11"/>
      <c r="L28" s="11"/>
    </row>
    <row r="29" spans="1:12" ht="12.75">
      <c r="A29" t="str">
        <f>'1.&amp;2. Pfarreianmeldung'!A40</f>
        <v>Einzelzimmer (+336€)</v>
      </c>
      <c r="B29" s="23">
        <f>IF(C29="","",27)</f>
      </c>
      <c r="C29" s="11"/>
      <c r="D29" s="11"/>
      <c r="E29" s="11"/>
      <c r="F29" s="12"/>
      <c r="G29" s="12"/>
      <c r="H29" s="15">
        <f>IF(B29="","",'1.&amp;2. Pfarreianmeldung'!B9)</f>
      </c>
      <c r="I29" s="13">
        <f>IF(H29="","",'1.&amp;2. Pfarreianmeldung'!$B$60)</f>
      </c>
      <c r="J29" s="11"/>
      <c r="K29" s="11"/>
      <c r="L29" s="11"/>
    </row>
    <row r="30" spans="1:12" ht="12.75">
      <c r="A30" s="4" t="s">
        <v>40</v>
      </c>
      <c r="B30" s="23">
        <f>IF(C30="","",28)</f>
      </c>
      <c r="C30" s="11"/>
      <c r="D30" s="11"/>
      <c r="E30" s="11"/>
      <c r="F30" s="12"/>
      <c r="G30" s="12"/>
      <c r="H30" s="15">
        <f>IF(B30="","",'1.&amp;2. Pfarreianmeldung'!B9)</f>
      </c>
      <c r="I30" s="13">
        <f>IF(H30="","",'1.&amp;2. Pfarreianmeldung'!$B$60)</f>
      </c>
      <c r="J30" s="11"/>
      <c r="K30" s="11"/>
      <c r="L30" s="11"/>
    </row>
    <row r="31" spans="1:12" ht="12.75">
      <c r="A31">
        <f>'1.&amp;2. Pfarreianmeldung'!A43</f>
        <v>0</v>
      </c>
      <c r="B31" s="23">
        <f>IF(C31="","",29)</f>
      </c>
      <c r="C31" s="11"/>
      <c r="D31" s="11"/>
      <c r="E31" s="11"/>
      <c r="F31" s="12"/>
      <c r="G31" s="12"/>
      <c r="H31" s="15">
        <f>IF(B31="","",'1.&amp;2. Pfarreianmeldung'!B9)</f>
      </c>
      <c r="I31" s="13">
        <f>IF(H31="","",'1.&amp;2. Pfarreianmeldung'!$B$60)</f>
      </c>
      <c r="J31" s="11"/>
      <c r="K31" s="11"/>
      <c r="L31" s="11"/>
    </row>
    <row r="32" spans="1:12" ht="12.75">
      <c r="A32">
        <f>'1.&amp;2. Pfarreianmeldung'!A44</f>
        <v>0</v>
      </c>
      <c r="B32" s="23">
        <f>IF(C32="","",30)</f>
      </c>
      <c r="C32" s="11"/>
      <c r="D32" s="11"/>
      <c r="E32" s="11"/>
      <c r="F32" s="12"/>
      <c r="G32" s="12"/>
      <c r="H32" s="15">
        <f>IF(B32="","",'1.&amp;2. Pfarreianmeldung'!B9)</f>
      </c>
      <c r="I32" s="13">
        <f>IF(H32="","",'1.&amp;2. Pfarreianmeldung'!$B$60)</f>
      </c>
      <c r="J32" s="11"/>
      <c r="K32" s="11"/>
      <c r="L32" s="11"/>
    </row>
    <row r="33" spans="1:12" ht="12.75">
      <c r="A33" t="str">
        <f>'1.&amp;2. Pfarreianmeldung'!A45</f>
        <v>Regionen</v>
      </c>
      <c r="B33" s="23">
        <f>IF(C33="","",31)</f>
      </c>
      <c r="C33" s="11"/>
      <c r="D33" s="11"/>
      <c r="E33" s="11"/>
      <c r="F33" s="12"/>
      <c r="G33" s="12"/>
      <c r="H33" s="15">
        <f>IF(B33="","",'1.&amp;2. Pfarreianmeldung'!B9)</f>
      </c>
      <c r="I33" s="13">
        <f>IF(H33="","",'1.&amp;2. Pfarreianmeldung'!$B$60)</f>
      </c>
      <c r="J33" s="11"/>
      <c r="K33" s="11"/>
      <c r="L33" s="11"/>
    </row>
    <row r="34" spans="1:12" ht="12.75">
      <c r="A34" t="str">
        <f>'1.&amp;2. Pfarreianmeldung'!A46</f>
        <v>Frankfurt</v>
      </c>
      <c r="B34" s="23">
        <f>IF(C34="","",32)</f>
      </c>
      <c r="C34" s="11"/>
      <c r="D34" s="11"/>
      <c r="E34" s="11"/>
      <c r="F34" s="12"/>
      <c r="G34" s="12"/>
      <c r="H34" s="15">
        <f>IF(B34="","",'1.&amp;2. Pfarreianmeldung'!B9)</f>
      </c>
      <c r="I34" s="13">
        <f>IF(H34="","",'1.&amp;2. Pfarreianmeldung'!$B$60)</f>
      </c>
      <c r="J34" s="11"/>
      <c r="K34" s="11"/>
      <c r="L34" s="11"/>
    </row>
    <row r="35" spans="1:12" ht="12.75">
      <c r="A35" t="str">
        <f>'1.&amp;2. Pfarreianmeldung'!A47</f>
        <v>Hochtaunus/Maintaunus</v>
      </c>
      <c r="B35" s="23">
        <f>IF(C35="","",33)</f>
      </c>
      <c r="C35" s="11"/>
      <c r="D35" s="11"/>
      <c r="E35" s="11"/>
      <c r="F35" s="12"/>
      <c r="G35" s="12"/>
      <c r="H35" s="15">
        <f>IF(B35="","",'1.&amp;2. Pfarreianmeldung'!B9)</f>
      </c>
      <c r="I35" s="13">
        <f>IF(H35="","",'1.&amp;2. Pfarreianmeldung'!$B$60)</f>
      </c>
      <c r="J35" s="11"/>
      <c r="K35" s="11"/>
      <c r="L35" s="11"/>
    </row>
    <row r="36" spans="1:12" ht="12.75">
      <c r="A36" t="str">
        <f>'1.&amp;2. Pfarreianmeldung'!A48</f>
        <v>Limburg/Wetzlar/Lahn-Dill-Eder</v>
      </c>
      <c r="B36" s="23">
        <f>IF(C36="","",34)</f>
      </c>
      <c r="C36" s="11"/>
      <c r="D36" s="11"/>
      <c r="E36" s="11"/>
      <c r="F36" s="12"/>
      <c r="G36" s="12"/>
      <c r="H36" s="15">
        <f>IF(B36="","",'1.&amp;2. Pfarreianmeldung'!B9)</f>
      </c>
      <c r="I36" s="13">
        <f>IF(H36="","",'1.&amp;2. Pfarreianmeldung'!$B$60)</f>
      </c>
      <c r="J36" s="11"/>
      <c r="K36" s="11"/>
      <c r="L36" s="11"/>
    </row>
    <row r="37" spans="1:12" ht="12.75">
      <c r="A37" t="e">
        <f>'1.&amp;2. Pfarreianmeldung'!#REF!</f>
        <v>#REF!</v>
      </c>
      <c r="B37" s="23">
        <f>IF(C37="","",35)</f>
      </c>
      <c r="C37" s="11"/>
      <c r="D37" s="11"/>
      <c r="E37" s="11"/>
      <c r="F37" s="12"/>
      <c r="G37" s="12"/>
      <c r="H37" s="15">
        <f>IF(B37="","",'1.&amp;2. Pfarreianmeldung'!B9)</f>
      </c>
      <c r="I37" s="13">
        <f>IF(H37="","",'1.&amp;2. Pfarreianmeldung'!$B$60)</f>
      </c>
      <c r="J37" s="11"/>
      <c r="K37" s="11"/>
      <c r="L37" s="11"/>
    </row>
    <row r="38" spans="1:12" ht="12.75">
      <c r="A38" t="e">
        <f>'1.&amp;2. Pfarreianmeldung'!#REF!</f>
        <v>#REF!</v>
      </c>
      <c r="B38" s="23">
        <f>IF(C38="","",36)</f>
      </c>
      <c r="C38" s="11"/>
      <c r="D38" s="11"/>
      <c r="E38" s="11"/>
      <c r="F38" s="12"/>
      <c r="G38" s="12"/>
      <c r="H38" s="15">
        <f>IF(B38="","",'1.&amp;2. Pfarreianmeldung'!B9)</f>
      </c>
      <c r="I38" s="13">
        <f>IF(H38="","",'1.&amp;2. Pfarreianmeldung'!$B$60)</f>
      </c>
      <c r="J38" s="11"/>
      <c r="K38" s="11"/>
      <c r="L38" s="11"/>
    </row>
    <row r="39" spans="1:12" ht="12.75">
      <c r="A39" t="e">
        <f>'1.&amp;2. Pfarreianmeldung'!#REF!</f>
        <v>#REF!</v>
      </c>
      <c r="B39" s="23">
        <f>IF(C39="","",37)</f>
      </c>
      <c r="C39" s="11"/>
      <c r="D39" s="11"/>
      <c r="E39" s="11"/>
      <c r="F39" s="12"/>
      <c r="G39" s="12"/>
      <c r="H39" s="15">
        <f>IF(B39="","",'1.&amp;2. Pfarreianmeldung'!B9)</f>
      </c>
      <c r="I39" s="13">
        <f>IF(H39="","",'1.&amp;2. Pfarreianmeldung'!$B$60)</f>
      </c>
      <c r="J39" s="11"/>
      <c r="K39" s="11"/>
      <c r="L39" s="11"/>
    </row>
    <row r="40" spans="1:12" ht="12.75">
      <c r="A40" t="e">
        <f>'1.&amp;2. Pfarreianmeldung'!#REF!</f>
        <v>#REF!</v>
      </c>
      <c r="B40" s="23">
        <f>IF(C40="","",38)</f>
      </c>
      <c r="C40" s="11"/>
      <c r="D40" s="11"/>
      <c r="E40" s="11"/>
      <c r="F40" s="12"/>
      <c r="G40" s="12"/>
      <c r="H40" s="15">
        <f>IF(B40="","",'1.&amp;2. Pfarreianmeldung'!B9)</f>
      </c>
      <c r="I40" s="13">
        <f>IF(H40="","",'1.&amp;2. Pfarreianmeldung'!$B$60)</f>
      </c>
      <c r="J40" s="11"/>
      <c r="K40" s="11"/>
      <c r="L40" s="11"/>
    </row>
    <row r="41" spans="1:12" ht="12.75">
      <c r="A41" t="e">
        <f>'1.&amp;2. Pfarreianmeldung'!#REF!</f>
        <v>#REF!</v>
      </c>
      <c r="B41" s="23">
        <f>IF(C41="","",39)</f>
      </c>
      <c r="C41" s="11"/>
      <c r="D41" s="11"/>
      <c r="E41" s="11"/>
      <c r="F41" s="12"/>
      <c r="G41" s="12"/>
      <c r="H41" s="15">
        <f>IF(B41="","",'1.&amp;2. Pfarreianmeldung'!B9)</f>
      </c>
      <c r="I41" s="13">
        <f>IF(H41="","",'1.&amp;2. Pfarreianmeldung'!$B$60)</f>
      </c>
      <c r="J41" s="11"/>
      <c r="K41" s="11"/>
      <c r="L41" s="11"/>
    </row>
    <row r="42" spans="1:12" ht="12.75">
      <c r="A42" t="str">
        <f>'1.&amp;2. Pfarreianmeldung'!A49</f>
        <v>Westerwald/Rhein-Lahn</v>
      </c>
      <c r="B42" s="23">
        <f>IF(C42="","",40)</f>
      </c>
      <c r="C42" s="11"/>
      <c r="D42" s="11"/>
      <c r="E42" s="11"/>
      <c r="F42" s="12"/>
      <c r="G42" s="12"/>
      <c r="H42" s="15">
        <f>IF(B42="","",'1.&amp;2. Pfarreianmeldung'!B9)</f>
      </c>
      <c r="I42" s="13">
        <f>IF(H42="","",'1.&amp;2. Pfarreianmeldung'!$B$60)</f>
      </c>
      <c r="J42" s="11"/>
      <c r="K42" s="11"/>
      <c r="L42" s="11"/>
    </row>
    <row r="43" spans="1:12" ht="12.75">
      <c r="A43" t="e">
        <f>'1.&amp;2. Pfarreianmeldung'!#REF!</f>
        <v>#REF!</v>
      </c>
      <c r="B43" s="23">
        <f>IF(C43="","",41)</f>
      </c>
      <c r="C43" s="11"/>
      <c r="D43" s="11"/>
      <c r="E43" s="11"/>
      <c r="F43" s="12"/>
      <c r="G43" s="12"/>
      <c r="H43" s="15">
        <f>IF(B43="","",'1.&amp;2. Pfarreianmeldung'!B9)</f>
      </c>
      <c r="I43" s="13">
        <f>IF(H43="","",'1.&amp;2. Pfarreianmeldung'!$B$60)</f>
      </c>
      <c r="J43" s="11"/>
      <c r="K43" s="11"/>
      <c r="L43" s="11"/>
    </row>
    <row r="44" spans="1:12" ht="12.75">
      <c r="A44" t="str">
        <f>'1.&amp;2. Pfarreianmeldung'!A50</f>
        <v>Wiesbaden/Untertaunus/Rheingau</v>
      </c>
      <c r="B44" s="23">
        <f>IF(C44="","",42)</f>
      </c>
      <c r="C44" s="11"/>
      <c r="D44" s="11"/>
      <c r="E44" s="11"/>
      <c r="F44" s="12"/>
      <c r="G44" s="12"/>
      <c r="H44" s="15">
        <f>IF(B44="","",'1.&amp;2. Pfarreianmeldung'!B9)</f>
      </c>
      <c r="I44" s="13">
        <f>IF(H44="","",'1.&amp;2. Pfarreianmeldung'!$B$60)</f>
      </c>
      <c r="J44" s="11"/>
      <c r="K44" s="11"/>
      <c r="L44" s="11"/>
    </row>
    <row r="45" spans="2:12" ht="12.75">
      <c r="B45" s="23">
        <f>IF(C45="","",43)</f>
      </c>
      <c r="C45" s="11"/>
      <c r="D45" s="11"/>
      <c r="E45" s="11"/>
      <c r="F45" s="12"/>
      <c r="G45" s="12"/>
      <c r="H45" s="15">
        <f>IF(B45="","",'1.&amp;2. Pfarreianmeldung'!B9)</f>
      </c>
      <c r="I45" s="13">
        <f>IF(H45="","",'1.&amp;2. Pfarreianmeldung'!$B$60)</f>
      </c>
      <c r="J45" s="11"/>
      <c r="K45" s="11"/>
      <c r="L45" s="11"/>
    </row>
    <row r="46" spans="2:12" ht="12.75">
      <c r="B46" s="23">
        <f>IF(C46="","",44)</f>
      </c>
      <c r="C46" s="11"/>
      <c r="D46" s="11"/>
      <c r="E46" s="11"/>
      <c r="F46" s="12"/>
      <c r="G46" s="12"/>
      <c r="H46" s="15">
        <f>IF(B46="","",'1.&amp;2. Pfarreianmeldung'!B9)</f>
      </c>
      <c r="I46" s="13">
        <f>IF(H46="","",'1.&amp;2. Pfarreianmeldung'!$B$60)</f>
      </c>
      <c r="J46" s="11"/>
      <c r="K46" s="11"/>
      <c r="L46" s="11"/>
    </row>
    <row r="47" spans="1:12" ht="12.75">
      <c r="A47" t="str">
        <f>'1.&amp;2. Pfarreianmeldung'!A53</f>
        <v>Funktion</v>
      </c>
      <c r="B47" s="23">
        <f>IF(C47="","",45)</f>
      </c>
      <c r="C47" s="11"/>
      <c r="D47" s="11"/>
      <c r="E47" s="11"/>
      <c r="F47" s="12"/>
      <c r="G47" s="12"/>
      <c r="H47" s="15">
        <f>IF(B47="","",'1.&amp;2. Pfarreianmeldung'!B9)</f>
      </c>
      <c r="I47" s="13">
        <f>IF(H47="","",'1.&amp;2. Pfarreianmeldung'!$B$60)</f>
      </c>
      <c r="J47" s="11"/>
      <c r="K47" s="11"/>
      <c r="L47" s="11"/>
    </row>
    <row r="48" ht="12.75">
      <c r="A48" s="77" t="s">
        <v>53</v>
      </c>
    </row>
    <row r="49" ht="12.75">
      <c r="A49" s="77" t="s">
        <v>99</v>
      </c>
    </row>
    <row r="50" ht="15.75">
      <c r="B50" s="19" t="s">
        <v>29</v>
      </c>
    </row>
    <row r="51" ht="16.5" thickBot="1">
      <c r="B51" s="2" t="s">
        <v>30</v>
      </c>
    </row>
    <row r="52" spans="2:10" ht="113.25" customHeight="1" thickBot="1">
      <c r="B52" s="61"/>
      <c r="C52" s="62"/>
      <c r="D52" s="62"/>
      <c r="E52" s="62"/>
      <c r="F52" s="62"/>
      <c r="G52" s="62"/>
      <c r="H52" s="62"/>
      <c r="I52" s="62"/>
      <c r="J52" s="63"/>
    </row>
    <row r="53" ht="15.75">
      <c r="B53" s="2" t="s">
        <v>31</v>
      </c>
    </row>
    <row r="54" ht="15.75">
      <c r="B54" s="2"/>
    </row>
    <row r="55" ht="15.75">
      <c r="B55" s="2"/>
    </row>
    <row r="56" spans="2:10" ht="31.5" customHeight="1">
      <c r="B56" s="60" t="s">
        <v>60</v>
      </c>
      <c r="C56" s="60"/>
      <c r="D56" s="60"/>
      <c r="E56" s="60"/>
      <c r="F56" s="60"/>
      <c r="G56" s="60"/>
      <c r="H56" s="60"/>
      <c r="I56" s="60"/>
      <c r="J56" s="60"/>
    </row>
    <row r="57" spans="2:10" ht="31.5" customHeight="1">
      <c r="B57" s="60" t="s">
        <v>47</v>
      </c>
      <c r="C57" s="60"/>
      <c r="D57" s="60"/>
      <c r="E57" s="60"/>
      <c r="F57" s="60"/>
      <c r="G57" s="60"/>
      <c r="H57" s="60"/>
      <c r="I57" s="60"/>
      <c r="J57" s="60"/>
    </row>
    <row r="58" spans="2:10" ht="31.5" customHeight="1">
      <c r="B58" s="64" t="s">
        <v>61</v>
      </c>
      <c r="C58" s="64"/>
      <c r="D58" s="64"/>
      <c r="E58" s="64"/>
      <c r="F58" s="64"/>
      <c r="G58" s="64"/>
      <c r="H58" s="64"/>
      <c r="I58" s="64"/>
      <c r="J58" s="64"/>
    </row>
    <row r="59" spans="2:10" ht="15.75" customHeight="1">
      <c r="B59" s="60"/>
      <c r="C59" s="60"/>
      <c r="D59" s="60"/>
      <c r="E59" s="60"/>
      <c r="F59" s="60"/>
      <c r="G59" s="60"/>
      <c r="H59" s="60"/>
      <c r="I59" s="60"/>
      <c r="J59" s="60"/>
    </row>
    <row r="60" ht="15.75">
      <c r="J60" s="2"/>
    </row>
    <row r="61" spans="2:10" ht="15.75">
      <c r="B61" s="2" t="s">
        <v>46</v>
      </c>
      <c r="J61" s="2"/>
    </row>
    <row r="62" ht="15.75">
      <c r="J62" s="5"/>
    </row>
    <row r="64" spans="2:9" ht="12.75">
      <c r="B64" s="17"/>
      <c r="C64" s="17"/>
      <c r="D64" s="17"/>
      <c r="H64" s="17"/>
      <c r="I64" s="17"/>
    </row>
    <row r="65" spans="2:8" ht="15.75">
      <c r="B65" s="2" t="s">
        <v>32</v>
      </c>
      <c r="H65" s="2" t="s">
        <v>33</v>
      </c>
    </row>
    <row r="68" ht="15.75" hidden="1">
      <c r="J68" s="2" t="s">
        <v>56</v>
      </c>
    </row>
    <row r="69" ht="15.75" hidden="1">
      <c r="J69" s="2" t="s">
        <v>55</v>
      </c>
    </row>
    <row r="70" ht="15.75" hidden="1">
      <c r="J70" s="5" t="s">
        <v>40</v>
      </c>
    </row>
    <row r="79" spans="2:10" ht="12.75">
      <c r="B79" s="30"/>
      <c r="C79" s="30"/>
      <c r="D79" s="30"/>
      <c r="E79" s="30"/>
      <c r="F79" s="30"/>
      <c r="G79" s="30"/>
      <c r="H79" s="30"/>
      <c r="I79" s="30"/>
      <c r="J79" s="30"/>
    </row>
    <row r="80" spans="2:10" ht="12.75">
      <c r="B80" s="30"/>
      <c r="C80" s="30"/>
      <c r="D80" s="30"/>
      <c r="E80" s="30"/>
      <c r="F80" s="30"/>
      <c r="G80" s="30"/>
      <c r="H80" s="30"/>
      <c r="I80" s="30"/>
      <c r="J80" s="30"/>
    </row>
    <row r="81" spans="2:10" ht="12.75">
      <c r="B81" s="30"/>
      <c r="C81" s="30"/>
      <c r="D81" s="30"/>
      <c r="E81" s="30"/>
      <c r="F81" s="30"/>
      <c r="G81" s="30"/>
      <c r="H81" s="30"/>
      <c r="I81" s="30"/>
      <c r="J81" s="30"/>
    </row>
    <row r="82" spans="2:10" ht="12.75">
      <c r="B82" s="30"/>
      <c r="C82" s="30"/>
      <c r="D82" s="30"/>
      <c r="E82" s="30"/>
      <c r="F82" s="30"/>
      <c r="G82" s="30"/>
      <c r="H82" s="30"/>
      <c r="I82" s="30"/>
      <c r="J82" s="30"/>
    </row>
    <row r="83" spans="2:10" ht="12.75">
      <c r="B83" s="30"/>
      <c r="C83" s="30"/>
      <c r="D83" s="30"/>
      <c r="E83" s="30"/>
      <c r="F83" s="30"/>
      <c r="G83" s="30"/>
      <c r="H83" s="30"/>
      <c r="I83" s="30"/>
      <c r="J83" s="30"/>
    </row>
  </sheetData>
  <sheetProtection/>
  <mergeCells count="5">
    <mergeCell ref="B56:J56"/>
    <mergeCell ref="B52:J52"/>
    <mergeCell ref="B57:J57"/>
    <mergeCell ref="B58:J58"/>
    <mergeCell ref="B59:J59"/>
  </mergeCells>
  <dataValidations count="6">
    <dataValidation type="list" allowBlank="1" showInputMessage="1" showErrorMessage="1" sqref="K4:K47">
      <formula1>$A$29:$A$30</formula1>
    </dataValidation>
    <dataValidation type="list" allowBlank="1" showInputMessage="1" showErrorMessage="1" sqref="C4:C47">
      <formula1>$A$14:$A$16</formula1>
    </dataValidation>
    <dataValidation type="date" operator="lessThanOrEqual" allowBlank="1" showInputMessage="1" showErrorMessage="1" sqref="F4:F47">
      <formula1>45657</formula1>
    </dataValidation>
    <dataValidation type="list" allowBlank="1" showInputMessage="1" showErrorMessage="1" sqref="J4:J47">
      <formula1>$J$68:$J$70</formula1>
    </dataValidation>
    <dataValidation type="list" allowBlank="1" showInputMessage="1" showErrorMessage="1" sqref="G5:G47">
      <formula1>$A$48:$A$49</formula1>
    </dataValidation>
    <dataValidation type="list" allowBlank="1" showInputMessage="1" showErrorMessage="1" sqref="G4">
      <formula1>$A$48:$A$49</formula1>
    </dataValidation>
  </dataValidations>
  <printOptions/>
  <pageMargins left="0.39" right="0.33" top="0.24" bottom="0.3" header="0.17" footer="0.23"/>
  <pageSetup horizontalDpi="600" verticalDpi="600" orientation="landscape" paperSize="8" scale="80" r:id="rId1"/>
  <headerFooter alignWithMargins="0">
    <oddFooter>&amp;C&amp;Z&amp;F&amp;RSeite &amp;P</oddFooter>
  </headerFooter>
  <ignoredErrors>
    <ignoredError sqref="B5" formula="1"/>
  </ignoredErrors>
</worksheet>
</file>

<file path=xl/worksheets/sheet3.xml><?xml version="1.0" encoding="utf-8"?>
<worksheet xmlns="http://schemas.openxmlformats.org/spreadsheetml/2006/main" xmlns:r="http://schemas.openxmlformats.org/officeDocument/2006/relationships">
  <sheetPr>
    <tabColor rgb="FF7030A0"/>
  </sheetPr>
  <dimension ref="A1:K63"/>
  <sheetViews>
    <sheetView view="pageBreakPreview" zoomScale="60" zoomScaleNormal="50" zoomScalePageLayoutView="0" workbookViewId="0" topLeftCell="A1">
      <selection activeCell="F61" sqref="F61:F62"/>
    </sheetView>
  </sheetViews>
  <sheetFormatPr defaultColWidth="11.421875" defaultRowHeight="12.75"/>
  <cols>
    <col min="1" max="1" width="21.28125" style="0" customWidth="1"/>
    <col min="2" max="2" width="13.8515625" style="0" customWidth="1"/>
    <col min="3" max="3" width="18.00390625" style="0" customWidth="1"/>
    <col min="4" max="4" width="28.8515625" style="0" customWidth="1"/>
    <col min="5" max="5" width="17.00390625" style="0" customWidth="1"/>
    <col min="6" max="6" width="20.7109375" style="0" customWidth="1"/>
    <col min="7" max="7" width="6.421875" style="0" customWidth="1"/>
    <col min="8" max="8" width="20.57421875" style="0" customWidth="1"/>
    <col min="9" max="9" width="10.421875" style="0" customWidth="1"/>
    <col min="10" max="10" width="2.28125" style="0" hidden="1" customWidth="1"/>
    <col min="11" max="11" width="21.28125" style="0" hidden="1" customWidth="1"/>
    <col min="12" max="12" width="28.8515625" style="0" customWidth="1"/>
    <col min="13" max="13" width="16.7109375" style="0" customWidth="1"/>
    <col min="14" max="14" width="15.28125" style="0" customWidth="1"/>
  </cols>
  <sheetData>
    <row r="1" ht="26.25">
      <c r="A1" s="16" t="s">
        <v>0</v>
      </c>
    </row>
    <row r="2" ht="15">
      <c r="A2" s="2"/>
    </row>
    <row r="3" ht="15.75">
      <c r="A3" s="18" t="s">
        <v>65</v>
      </c>
    </row>
    <row r="4" spans="1:11" ht="15">
      <c r="A4" s="2" t="s">
        <v>66</v>
      </c>
      <c r="C4" s="2"/>
      <c r="K4" s="3" t="s">
        <v>2</v>
      </c>
    </row>
    <row r="5" ht="12.75">
      <c r="A5" s="34" t="s">
        <v>67</v>
      </c>
    </row>
    <row r="6" spans="1:2" ht="15" customHeight="1">
      <c r="A6" s="34" t="s">
        <v>72</v>
      </c>
      <c r="B6" s="25"/>
    </row>
    <row r="7" ht="15" customHeight="1">
      <c r="A7" t="s">
        <v>91</v>
      </c>
    </row>
    <row r="8" ht="54.75" customHeight="1" thickBot="1"/>
    <row r="9" spans="1:9" ht="15.75" customHeight="1">
      <c r="A9" s="18" t="s">
        <v>69</v>
      </c>
      <c r="B9" s="57">
        <f>'1.&amp;2. Pfarreianmeldung'!B9:G9</f>
        <v>0</v>
      </c>
      <c r="C9" s="58"/>
      <c r="D9" s="58"/>
      <c r="E9" s="58"/>
      <c r="F9" s="58"/>
      <c r="G9" s="59"/>
      <c r="H9" s="69"/>
      <c r="I9" s="70"/>
    </row>
    <row r="10" ht="12.75" customHeight="1"/>
    <row r="11" spans="1:3" ht="15.75">
      <c r="A11" s="18" t="s">
        <v>70</v>
      </c>
      <c r="C11" s="26"/>
    </row>
    <row r="12" spans="2:9" ht="15.75">
      <c r="B12" s="24" t="s">
        <v>12</v>
      </c>
      <c r="C12" s="6" t="s">
        <v>34</v>
      </c>
      <c r="D12" s="6" t="s">
        <v>13</v>
      </c>
      <c r="E12" s="6" t="s">
        <v>14</v>
      </c>
      <c r="F12" s="6"/>
      <c r="G12" s="6"/>
      <c r="H12" s="6"/>
      <c r="I12" s="6"/>
    </row>
    <row r="13" spans="2:9" ht="12.75">
      <c r="B13" s="27">
        <v>1</v>
      </c>
      <c r="C13" s="7"/>
      <c r="D13" s="7">
        <f>'1.&amp;2. Pfarreianmeldung'!D23</f>
        <v>0</v>
      </c>
      <c r="E13" s="7">
        <f>'1.&amp;2. Pfarreianmeldung'!E23</f>
        <v>0</v>
      </c>
      <c r="F13" s="7"/>
      <c r="G13" s="7"/>
      <c r="H13" s="7"/>
      <c r="I13" s="8"/>
    </row>
    <row r="14" spans="2:9" ht="12.75">
      <c r="B14" s="36"/>
      <c r="C14" s="37"/>
      <c r="D14" s="37"/>
      <c r="E14" s="37"/>
      <c r="F14" s="37"/>
      <c r="G14" s="37"/>
      <c r="H14" s="37"/>
      <c r="I14" s="38"/>
    </row>
    <row r="15" spans="2:9" ht="12.75">
      <c r="B15" s="36"/>
      <c r="C15" s="37"/>
      <c r="D15" s="37"/>
      <c r="E15" s="37"/>
      <c r="F15" s="37"/>
      <c r="G15" s="37"/>
      <c r="H15" s="37"/>
      <c r="I15" s="38"/>
    </row>
    <row r="16" spans="1:2" ht="15.75">
      <c r="A16" s="39" t="s">
        <v>71</v>
      </c>
      <c r="B16" s="21"/>
    </row>
    <row r="17" spans="2:9" ht="15.75">
      <c r="B17" s="24" t="s">
        <v>24</v>
      </c>
      <c r="C17" s="72" t="s">
        <v>79</v>
      </c>
      <c r="D17" s="73"/>
      <c r="E17" s="73"/>
      <c r="F17" s="73"/>
      <c r="G17" s="74"/>
      <c r="H17" s="6" t="s">
        <v>73</v>
      </c>
      <c r="I17" s="6"/>
    </row>
    <row r="18" spans="2:9" ht="15.75">
      <c r="B18" s="24">
        <v>1</v>
      </c>
      <c r="C18" s="65"/>
      <c r="D18" s="71"/>
      <c r="E18" s="71"/>
      <c r="F18" s="71"/>
      <c r="G18" s="66"/>
      <c r="H18" s="65"/>
      <c r="I18" s="66"/>
    </row>
    <row r="19" spans="2:9" ht="15.75">
      <c r="B19" s="24">
        <v>2</v>
      </c>
      <c r="C19" s="65"/>
      <c r="D19" s="71"/>
      <c r="E19" s="71"/>
      <c r="F19" s="71"/>
      <c r="G19" s="66"/>
      <c r="H19" s="65"/>
      <c r="I19" s="66"/>
    </row>
    <row r="20" spans="2:9" ht="12.75">
      <c r="B20" s="40">
        <v>3</v>
      </c>
      <c r="C20" s="67"/>
      <c r="D20" s="75"/>
      <c r="E20" s="75"/>
      <c r="F20" s="75"/>
      <c r="G20" s="68"/>
      <c r="H20" s="67"/>
      <c r="I20" s="68"/>
    </row>
    <row r="21" ht="12.75">
      <c r="B21" s="21"/>
    </row>
    <row r="22" spans="2:9" ht="15" customHeight="1">
      <c r="B22" s="24" t="s">
        <v>24</v>
      </c>
      <c r="C22" s="72" t="s">
        <v>80</v>
      </c>
      <c r="D22" s="73"/>
      <c r="E22" s="74"/>
      <c r="F22" s="72" t="s">
        <v>74</v>
      </c>
      <c r="G22" s="74"/>
      <c r="H22" s="72" t="s">
        <v>73</v>
      </c>
      <c r="I22" s="74"/>
    </row>
    <row r="23" spans="2:9" ht="15" customHeight="1">
      <c r="B23" s="24">
        <v>1</v>
      </c>
      <c r="C23" s="65"/>
      <c r="D23" s="71"/>
      <c r="E23" s="66"/>
      <c r="F23" s="65"/>
      <c r="G23" s="66"/>
      <c r="H23" s="65"/>
      <c r="I23" s="66"/>
    </row>
    <row r="24" spans="2:9" ht="15" customHeight="1">
      <c r="B24" s="24">
        <v>2</v>
      </c>
      <c r="C24" s="65"/>
      <c r="D24" s="71"/>
      <c r="E24" s="66"/>
      <c r="F24" s="65"/>
      <c r="G24" s="66"/>
      <c r="H24" s="65"/>
      <c r="I24" s="66"/>
    </row>
    <row r="25" spans="2:9" ht="15" customHeight="1">
      <c r="B25" s="24">
        <v>3</v>
      </c>
      <c r="C25" s="65"/>
      <c r="D25" s="71"/>
      <c r="E25" s="66"/>
      <c r="F25" s="65"/>
      <c r="G25" s="66"/>
      <c r="H25" s="65"/>
      <c r="I25" s="66"/>
    </row>
    <row r="26" spans="2:9" ht="15" customHeight="1">
      <c r="B26" s="24">
        <v>4</v>
      </c>
      <c r="C26" s="65"/>
      <c r="D26" s="71"/>
      <c r="E26" s="66"/>
      <c r="F26" s="65"/>
      <c r="G26" s="66"/>
      <c r="H26" s="65"/>
      <c r="I26" s="66"/>
    </row>
    <row r="27" spans="2:9" ht="15" customHeight="1">
      <c r="B27" s="24">
        <v>5</v>
      </c>
      <c r="C27" s="65"/>
      <c r="D27" s="71"/>
      <c r="E27" s="66"/>
      <c r="F27" s="65"/>
      <c r="G27" s="66"/>
      <c r="H27" s="65"/>
      <c r="I27" s="66"/>
    </row>
    <row r="30" ht="16.5" thickBot="1">
      <c r="A30" s="19" t="s">
        <v>29</v>
      </c>
    </row>
    <row r="31" spans="1:9" ht="66" customHeight="1" thickBot="1">
      <c r="A31" s="61"/>
      <c r="B31" s="62"/>
      <c r="C31" s="62"/>
      <c r="D31" s="62"/>
      <c r="E31" s="62"/>
      <c r="F31" s="62"/>
      <c r="G31" s="62"/>
      <c r="H31" s="62"/>
      <c r="I31" s="63"/>
    </row>
    <row r="36" ht="15.75" hidden="1">
      <c r="A36" s="1" t="s">
        <v>24</v>
      </c>
    </row>
    <row r="37" ht="1.5" customHeight="1" hidden="1">
      <c r="A37" s="2" t="s">
        <v>22</v>
      </c>
    </row>
    <row r="38" ht="15.75" hidden="1">
      <c r="A38" s="2" t="s">
        <v>23</v>
      </c>
    </row>
    <row r="39" ht="12.75" hidden="1"/>
    <row r="40" ht="12.75" hidden="1"/>
    <row r="41" ht="15.75" hidden="1">
      <c r="A41" s="1" t="s">
        <v>81</v>
      </c>
    </row>
    <row r="42" spans="1:11" ht="15.75" hidden="1">
      <c r="A42" s="10" t="s">
        <v>86</v>
      </c>
      <c r="B42" s="10"/>
      <c r="C42" s="10"/>
      <c r="J42" s="76"/>
      <c r="K42" s="76"/>
    </row>
    <row r="43" spans="1:11" ht="15.75" hidden="1">
      <c r="A43" s="10" t="s">
        <v>85</v>
      </c>
      <c r="B43" s="10"/>
      <c r="C43" s="10"/>
      <c r="J43" s="76"/>
      <c r="K43" s="76"/>
    </row>
    <row r="44" spans="1:11" ht="15.75" hidden="1">
      <c r="A44" s="10" t="s">
        <v>84</v>
      </c>
      <c r="B44" s="10"/>
      <c r="C44" s="10"/>
      <c r="J44" s="76"/>
      <c r="K44" s="76"/>
    </row>
    <row r="45" spans="1:11" ht="15.75" hidden="1">
      <c r="A45" s="10" t="s">
        <v>83</v>
      </c>
      <c r="B45" s="10"/>
      <c r="C45" s="10"/>
      <c r="J45" s="76"/>
      <c r="K45" s="76"/>
    </row>
    <row r="46" spans="1:11" ht="15.75" hidden="1">
      <c r="A46" s="10" t="s">
        <v>82</v>
      </c>
      <c r="B46" s="10"/>
      <c r="C46" s="10"/>
      <c r="J46" s="76"/>
      <c r="K46" s="76"/>
    </row>
    <row r="47" spans="1:11" ht="15.75" hidden="1">
      <c r="A47" s="2"/>
      <c r="B47" s="34"/>
      <c r="C47" s="34"/>
      <c r="J47" s="34"/>
      <c r="K47" s="34"/>
    </row>
    <row r="48" spans="1:11" ht="15.75" hidden="1">
      <c r="A48" s="1" t="s">
        <v>80</v>
      </c>
      <c r="B48" s="34"/>
      <c r="C48" s="34"/>
      <c r="J48" s="34"/>
      <c r="K48" s="34"/>
    </row>
    <row r="49" spans="1:11" ht="15.75" hidden="1">
      <c r="A49" s="10" t="s">
        <v>90</v>
      </c>
      <c r="B49" s="10"/>
      <c r="C49" s="10"/>
      <c r="J49" s="76"/>
      <c r="K49" s="76"/>
    </row>
    <row r="50" spans="1:11" ht="15.75" hidden="1">
      <c r="A50" s="10" t="s">
        <v>89</v>
      </c>
      <c r="B50" s="10"/>
      <c r="C50" s="10"/>
      <c r="J50" s="76"/>
      <c r="K50" s="76"/>
    </row>
    <row r="51" spans="1:11" ht="15.75" hidden="1">
      <c r="A51" s="10" t="s">
        <v>88</v>
      </c>
      <c r="B51" s="10"/>
      <c r="C51" s="10"/>
      <c r="J51" s="76"/>
      <c r="K51" s="76"/>
    </row>
    <row r="52" spans="1:11" ht="15.75" hidden="1">
      <c r="A52" s="10" t="s">
        <v>87</v>
      </c>
      <c r="B52" s="10"/>
      <c r="C52" s="10"/>
      <c r="J52" s="76"/>
      <c r="K52" s="76"/>
    </row>
    <row r="53" ht="12.75" hidden="1"/>
    <row r="54" ht="15.75" hidden="1">
      <c r="A54" s="1" t="s">
        <v>74</v>
      </c>
    </row>
    <row r="55" ht="12.75" hidden="1">
      <c r="A55" s="34" t="s">
        <v>75</v>
      </c>
    </row>
    <row r="56" ht="12.75" hidden="1">
      <c r="A56" s="34" t="s">
        <v>76</v>
      </c>
    </row>
    <row r="57" ht="12.75" hidden="1">
      <c r="A57" s="34" t="s">
        <v>77</v>
      </c>
    </row>
    <row r="58" ht="12.75" hidden="1">
      <c r="A58" s="34" t="s">
        <v>78</v>
      </c>
    </row>
    <row r="59" ht="12.75" hidden="1"/>
    <row r="61" ht="15.75">
      <c r="A61" s="1"/>
    </row>
    <row r="62" ht="15.75">
      <c r="A62" s="2"/>
    </row>
    <row r="63" ht="15.75">
      <c r="A63" s="10"/>
    </row>
  </sheetData>
  <sheetProtection/>
  <mergeCells count="37">
    <mergeCell ref="F25:G25"/>
    <mergeCell ref="J42:K42"/>
    <mergeCell ref="J43:K43"/>
    <mergeCell ref="J44:K44"/>
    <mergeCell ref="J45:K45"/>
    <mergeCell ref="J46:K46"/>
    <mergeCell ref="H26:I26"/>
    <mergeCell ref="J50:K50"/>
    <mergeCell ref="J51:K51"/>
    <mergeCell ref="J52:K52"/>
    <mergeCell ref="H27:I27"/>
    <mergeCell ref="H22:I22"/>
    <mergeCell ref="A31:I31"/>
    <mergeCell ref="C27:E27"/>
    <mergeCell ref="C22:E22"/>
    <mergeCell ref="F22:G22"/>
    <mergeCell ref="J49:K49"/>
    <mergeCell ref="H25:I25"/>
    <mergeCell ref="F27:G27"/>
    <mergeCell ref="C17:G17"/>
    <mergeCell ref="C19:G19"/>
    <mergeCell ref="C20:G20"/>
    <mergeCell ref="C18:G18"/>
    <mergeCell ref="C24:E24"/>
    <mergeCell ref="C25:E25"/>
    <mergeCell ref="F23:G23"/>
    <mergeCell ref="F24:G24"/>
    <mergeCell ref="F26:G26"/>
    <mergeCell ref="H18:I18"/>
    <mergeCell ref="H19:I19"/>
    <mergeCell ref="H20:I20"/>
    <mergeCell ref="B9:G9"/>
    <mergeCell ref="H9:I9"/>
    <mergeCell ref="C23:E23"/>
    <mergeCell ref="C26:E26"/>
    <mergeCell ref="H23:I23"/>
    <mergeCell ref="H24:I24"/>
  </mergeCells>
  <dataValidations count="4">
    <dataValidation type="list" allowBlank="1" showInputMessage="1" showErrorMessage="1" sqref="C13:C15">
      <formula1>$A$37:$A$38</formula1>
    </dataValidation>
    <dataValidation type="list" allowBlank="1" showInputMessage="1" showErrorMessage="1" sqref="F23:G27">
      <formula1>$A$55:$A$58</formula1>
    </dataValidation>
    <dataValidation type="list" allowBlank="1" showInputMessage="1" showErrorMessage="1" sqref="C18:G20">
      <formula1>$A$42:$A$46</formula1>
    </dataValidation>
    <dataValidation type="list" allowBlank="1" showInputMessage="1" showErrorMessage="1" sqref="C23:E27">
      <formula1>$A$49:$A$52</formula1>
    </dataValidation>
  </dataValidations>
  <printOptions/>
  <pageMargins left="0.2" right="0.16" top="0.69" bottom="0.984251969" header="0.42" footer="0.4921259845"/>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Bischöfliches Ordinariat Limburg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riveras</dc:creator>
  <cp:keywords/>
  <dc:description/>
  <cp:lastModifiedBy>Almeyda-Sanchez, Florian</cp:lastModifiedBy>
  <cp:lastPrinted>2013-09-04T09:47:15Z</cp:lastPrinted>
  <dcterms:created xsi:type="dcterms:W3CDTF">2013-08-28T09:22:26Z</dcterms:created>
  <dcterms:modified xsi:type="dcterms:W3CDTF">2023-11-07T10:25:29Z</dcterms:modified>
  <cp:category/>
  <cp:version/>
  <cp:contentType/>
  <cp:contentStatus/>
</cp:coreProperties>
</file>